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2_Next Update\"/>
    </mc:Choice>
  </mc:AlternateContent>
  <bookViews>
    <workbookView xWindow="7740" yWindow="-180" windowWidth="17115" windowHeight="9855" tabRatio="772" activeTab="7"/>
  </bookViews>
  <sheets>
    <sheet name="Evaluator 1" sheetId="12" r:id="rId1"/>
    <sheet name="Evaluator 2" sheetId="2" r:id="rId2"/>
    <sheet name="Evaluator 3" sheetId="3" r:id="rId3"/>
    <sheet name="Evaluator 4" sheetId="5" r:id="rId4"/>
    <sheet name="Evaluator 5" sheetId="11" r:id="rId5"/>
    <sheet name="Evaluator 6" sheetId="4" r:id="rId6"/>
    <sheet name="Summary" sheetId="1" r:id="rId7"/>
    <sheet name="Criteria" sheetId="13" r:id="rId8"/>
  </sheets>
  <calcPr calcId="152511"/>
</workbook>
</file>

<file path=xl/calcChain.xml><?xml version="1.0" encoding="utf-8"?>
<calcChain xmlns="http://schemas.openxmlformats.org/spreadsheetml/2006/main">
  <c r="M17" i="13" l="1"/>
  <c r="J17" i="13"/>
  <c r="G17" i="13"/>
  <c r="D17" i="13"/>
  <c r="N17" i="13" s="1"/>
  <c r="M16" i="13"/>
  <c r="J16" i="13"/>
  <c r="N16" i="13" s="1"/>
  <c r="G16" i="13"/>
  <c r="D16" i="13"/>
  <c r="H5" i="4" l="1"/>
  <c r="H4" i="4"/>
  <c r="H5" i="5"/>
  <c r="A7" i="1"/>
  <c r="C7" i="1"/>
  <c r="A8" i="1"/>
  <c r="H5" i="11"/>
  <c r="H4" i="11"/>
  <c r="H4" i="5"/>
  <c r="H5" i="3"/>
  <c r="H4" i="3"/>
  <c r="H5" i="2"/>
  <c r="C8" i="1" s="1"/>
  <c r="H4" i="2"/>
  <c r="K6" i="1" l="1"/>
  <c r="K8" i="1"/>
  <c r="K7" i="1"/>
  <c r="L7" i="1" s="1"/>
  <c r="F8" i="1"/>
  <c r="F7" i="1"/>
  <c r="E8" i="1"/>
  <c r="E7" i="1"/>
  <c r="D8" i="1"/>
  <c r="D7" i="1"/>
  <c r="G7" i="1"/>
  <c r="H4" i="12"/>
  <c r="B7" i="1" s="1"/>
  <c r="H5" i="12"/>
  <c r="B8" i="1" s="1"/>
  <c r="H8" i="1" l="1"/>
  <c r="H7" i="1"/>
  <c r="O7" i="1" s="1"/>
  <c r="G8" i="1"/>
  <c r="I7" i="1" l="1"/>
  <c r="I8" i="1"/>
  <c r="L8" i="1" l="1"/>
  <c r="M7" i="1" s="1"/>
  <c r="O8" i="1" l="1"/>
  <c r="P7" i="1" s="1"/>
  <c r="M8" i="1" l="1"/>
  <c r="P8" i="1" l="1"/>
</calcChain>
</file>

<file path=xl/sharedStrings.xml><?xml version="1.0" encoding="utf-8"?>
<sst xmlns="http://schemas.openxmlformats.org/spreadsheetml/2006/main" count="87" uniqueCount="42">
  <si>
    <t xml:space="preserve">RESPONDENT SUMMARY </t>
  </si>
  <si>
    <t>Total Score</t>
  </si>
  <si>
    <t>Evaluator 1</t>
  </si>
  <si>
    <t>Evaluator 2</t>
  </si>
  <si>
    <t>Evaluator 3</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</si>
  <si>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</si>
  <si>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</si>
  <si>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</si>
  <si>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</si>
  <si>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</si>
  <si>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</si>
  <si>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</si>
  <si>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</si>
  <si>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</si>
  <si>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</si>
  <si>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</si>
  <si>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</si>
  <si>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</si>
  <si>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</si>
  <si>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</si>
  <si>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Evaluator 4</t>
  </si>
  <si>
    <t>Evaluator 6</t>
  </si>
  <si>
    <t>Created by: Selene Cisneros</t>
  </si>
  <si>
    <t>Dexterous</t>
  </si>
  <si>
    <t>Luxury Parking and Luxor Limo</t>
  </si>
  <si>
    <t>RFP730-19143 Valet Vehicle Rental Services</t>
  </si>
  <si>
    <t xml:space="preserve">University of Houston Evaluation Matrix         
</t>
  </si>
  <si>
    <t>Name</t>
  </si>
  <si>
    <t>Evaluation Due Date</t>
  </si>
  <si>
    <t>05/20/19 @ 12 PM</t>
  </si>
  <si>
    <t xml:space="preserve"> Criteria 1</t>
  </si>
  <si>
    <t xml:space="preserve"> Criteria 2</t>
  </si>
  <si>
    <t xml:space="preserve"> Criteria 3</t>
  </si>
  <si>
    <t xml:space="preserve"> Criteria 4</t>
  </si>
  <si>
    <t>Reputation of the vendor and of the vendor’s goods or services</t>
  </si>
  <si>
    <t>Quality of the vendor’s goods or services</t>
  </si>
  <si>
    <t>The vendor’s past performance with UHS</t>
  </si>
  <si>
    <t>Points (1-5)</t>
  </si>
  <si>
    <t>Luxury Parking and Luxor Limousine</t>
  </si>
  <si>
    <t>Non-Disclosure:</t>
  </si>
  <si>
    <t>Updated: 6/18</t>
  </si>
  <si>
    <t>List purchase price
*ONLY EVALUATOR 6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</si>
</sst>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
      <u/>
      <sz val="10"/>
      <color theme="10"/>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11">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44" fontId="4" fillId="0" borderId="0" applyFont="0" applyFill="0" applyBorder="0" applyAlignment="0" applyProtection="0"/>
    <xf numFmtId="0" fontId="45" fillId="26" borderId="0" applyNumberFormat="0" applyBorder="0" applyAlignment="0" applyProtection="0"/>
    <xf numFmtId="0" fontId="3" fillId="0" borderId="0"/>
    <xf numFmtId="0" fontId="3" fillId="0" borderId="0"/>
    <xf numFmtId="0" fontId="2" fillId="0" borderId="0"/>
    <xf numFmtId="0" fontId="2" fillId="0" borderId="0"/>
    <xf numFmtId="0" fontId="1" fillId="0" borderId="0"/>
    <xf numFmtId="0" fontId="50" fillId="0" borderId="0" applyNumberFormat="0" applyFill="0" applyBorder="0" applyAlignment="0" applyProtection="0"/>
  </cellStyleXfs>
  <cellXfs count="99">
    <xf numFmtId="0" fontId="0" fillId="0" borderId="0" xfId="0"/>
    <xf numFmtId="0" fontId="0" fillId="0" borderId="0" xfId="0" applyBorder="1"/>
    <xf numFmtId="0" fontId="15" fillId="0" borderId="0" xfId="0" applyFont="1" applyBorder="1" applyAlignment="1"/>
    <xf numFmtId="0" fontId="0" fillId="0" borderId="0" xfId="0" applyBorder="1"/>
    <xf numFmtId="0" fontId="15" fillId="0" borderId="0" xfId="0" applyFont="1" applyBorder="1" applyAlignment="1"/>
    <xf numFmtId="0" fontId="17" fillId="0" borderId="0" xfId="0" applyFont="1"/>
    <xf numFmtId="0" fontId="0" fillId="0" borderId="0" xfId="0"/>
    <xf numFmtId="0" fontId="15" fillId="0" borderId="0" xfId="0" applyFont="1" applyBorder="1" applyAlignment="1">
      <alignment horizontal="left"/>
    </xf>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5" fillId="25" borderId="0" xfId="0" applyFont="1" applyFill="1" applyAlignment="1"/>
    <xf numFmtId="0" fontId="16" fillId="25" borderId="0" xfId="0" applyFont="1" applyFill="1"/>
    <xf numFmtId="0" fontId="39" fillId="25" borderId="0" xfId="0" applyFont="1" applyFill="1" applyBorder="1"/>
    <xf numFmtId="0" fontId="16" fillId="25" borderId="0" xfId="0" applyFont="1" applyFill="1" applyBorder="1"/>
    <xf numFmtId="0" fontId="15" fillId="25" borderId="0" xfId="0" applyFont="1" applyFill="1" applyBorder="1"/>
    <xf numFmtId="0" fontId="15" fillId="25" borderId="0" xfId="0" applyFont="1" applyFill="1"/>
    <xf numFmtId="0" fontId="15" fillId="25" borderId="0" xfId="0" applyFont="1" applyFill="1" applyBorder="1" applyAlignment="1">
      <alignment horizontal="left" vertical="center"/>
    </xf>
    <xf numFmtId="0" fontId="15" fillId="25" borderId="0" xfId="0" applyFont="1" applyFill="1" applyBorder="1" applyAlignment="1">
      <alignment horizontal="right" textRotation="90" wrapText="1"/>
    </xf>
    <xf numFmtId="0" fontId="36" fillId="25" borderId="0" xfId="0" applyFont="1" applyFill="1" applyBorder="1" applyAlignment="1">
      <alignment horizontal="right" textRotation="90" wrapText="1"/>
    </xf>
    <xf numFmtId="0" fontId="15" fillId="25" borderId="0" xfId="0" applyFont="1" applyFill="1" applyAlignment="1">
      <alignment horizontal="center" vertical="center"/>
    </xf>
    <xf numFmtId="4" fontId="16" fillId="25" borderId="11" xfId="0" applyNumberFormat="1" applyFont="1" applyFill="1" applyBorder="1" applyAlignment="1">
      <alignment horizontal="right"/>
    </xf>
    <xf numFmtId="4" fontId="37" fillId="25" borderId="11" xfId="0" applyNumberFormat="1" applyFont="1" applyFill="1" applyBorder="1" applyAlignment="1">
      <alignment horizontal="right"/>
    </xf>
    <xf numFmtId="4" fontId="16" fillId="25" borderId="11" xfId="0" applyNumberFormat="1" applyFont="1" applyFill="1" applyBorder="1"/>
    <xf numFmtId="0" fontId="16" fillId="25" borderId="11" xfId="0" applyFont="1" applyFill="1" applyBorder="1" applyAlignment="1">
      <alignment horizontal="left"/>
    </xf>
    <xf numFmtId="0" fontId="40" fillId="25" borderId="0" xfId="0" applyFont="1" applyFill="1"/>
    <xf numFmtId="0" fontId="36" fillId="24" borderId="13" xfId="0" applyFont="1" applyFill="1" applyBorder="1" applyAlignment="1">
      <alignment horizontal="right" textRotation="90"/>
    </xf>
    <xf numFmtId="0" fontId="37" fillId="24" borderId="12" xfId="0" applyFont="1" applyFill="1" applyBorder="1" applyAlignment="1">
      <alignment horizontal="right"/>
    </xf>
    <xf numFmtId="0" fontId="37" fillId="25" borderId="11" xfId="0" applyFont="1" applyFill="1" applyBorder="1" applyAlignment="1">
      <alignment horizontal="right"/>
    </xf>
    <xf numFmtId="0" fontId="42" fillId="0" borderId="0" xfId="100" applyFont="1" applyFill="1" applyBorder="1" applyAlignment="1">
      <alignment horizontal="right"/>
    </xf>
    <xf numFmtId="0" fontId="17" fillId="0" borderId="0" xfId="98" applyFont="1"/>
    <xf numFmtId="0" fontId="42" fillId="0" borderId="10" xfId="100" applyFont="1" applyBorder="1" applyAlignment="1">
      <alignment horizontal="right"/>
    </xf>
    <xf numFmtId="0" fontId="44" fillId="0" borderId="10" xfId="100" applyFont="1" applyFill="1" applyBorder="1" applyAlignment="1">
      <alignment horizontal="right"/>
    </xf>
    <xf numFmtId="0" fontId="43" fillId="0" borderId="0" xfId="98" applyFont="1" applyFill="1" applyBorder="1"/>
    <xf numFmtId="0" fontId="17" fillId="0" borderId="0" xfId="98" applyFont="1"/>
    <xf numFmtId="0" fontId="17" fillId="0" borderId="0" xfId="98" applyFont="1"/>
    <xf numFmtId="0" fontId="17" fillId="0" borderId="0" xfId="98" applyFont="1"/>
    <xf numFmtId="0" fontId="43" fillId="0" borderId="0" xfId="98" applyFont="1" applyFill="1" applyBorder="1"/>
    <xf numFmtId="0" fontId="44" fillId="0" borderId="0" xfId="100" applyFont="1" applyFill="1" applyBorder="1" applyAlignment="1">
      <alignment horizontal="right"/>
    </xf>
    <xf numFmtId="0" fontId="42" fillId="0" borderId="0" xfId="100" applyFont="1" applyBorder="1" applyAlignment="1">
      <alignment horizontal="right"/>
    </xf>
    <xf numFmtId="0" fontId="43" fillId="0" borderId="0" xfId="98" applyFont="1" applyFill="1" applyBorder="1"/>
    <xf numFmtId="0" fontId="43" fillId="0" borderId="0" xfId="98" applyFont="1" applyFill="1" applyBorder="1"/>
    <xf numFmtId="0" fontId="45" fillId="26" borderId="12" xfId="104" applyBorder="1" applyAlignment="1">
      <alignment horizontal="right"/>
    </xf>
    <xf numFmtId="0" fontId="17" fillId="0" borderId="0" xfId="98" applyFont="1"/>
    <xf numFmtId="0" fontId="17" fillId="0" borderId="0" xfId="98" applyFont="1"/>
    <xf numFmtId="0" fontId="17" fillId="0" borderId="0" xfId="98" applyFont="1"/>
    <xf numFmtId="0" fontId="17" fillId="0" borderId="0" xfId="98" applyFont="1"/>
    <xf numFmtId="0" fontId="43" fillId="0" borderId="0" xfId="98" applyFont="1" applyFill="1" applyBorder="1"/>
    <xf numFmtId="0" fontId="43" fillId="0" borderId="0" xfId="98" applyFont="1" applyFill="1" applyBorder="1"/>
    <xf numFmtId="0" fontId="17" fillId="0" borderId="0" xfId="98" applyFont="1"/>
    <xf numFmtId="0" fontId="17" fillId="0" borderId="0" xfId="98" applyFont="1"/>
    <xf numFmtId="0" fontId="17" fillId="0" borderId="0" xfId="98" applyFont="1"/>
    <xf numFmtId="0" fontId="17" fillId="0" borderId="0" xfId="98" applyFont="1"/>
    <xf numFmtId="0" fontId="17" fillId="0" borderId="0" xfId="98" applyFont="1"/>
    <xf numFmtId="0" fontId="17" fillId="0" borderId="0" xfId="98" applyFont="1"/>
    <xf numFmtId="0" fontId="17" fillId="0" borderId="0" xfId="98" applyFont="1"/>
    <xf numFmtId="0" fontId="41" fillId="0" borderId="10" xfId="100" applyFont="1" applyBorder="1" applyAlignment="1">
      <alignment horizontal="center"/>
    </xf>
    <xf numFmtId="0" fontId="42"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5" fillId="25" borderId="0" xfId="98" applyFont="1" applyFill="1" applyAlignment="1">
      <alignment horizontal="left" wrapText="1"/>
    </xf>
    <xf numFmtId="0" fontId="17" fillId="25" borderId="0" xfId="98" applyFont="1" applyFill="1"/>
    <xf numFmtId="0" fontId="46" fillId="25" borderId="0" xfId="109" applyFont="1" applyFill="1" applyBorder="1" applyAlignment="1"/>
    <xf numFmtId="0" fontId="17" fillId="27" borderId="0" xfId="109" applyFont="1" applyFill="1" applyBorder="1" applyAlignment="1">
      <alignment horizontal="center"/>
    </xf>
    <xf numFmtId="164" fontId="46" fillId="0" borderId="0" xfId="109" applyNumberFormat="1" applyFont="1" applyFill="1" applyBorder="1" applyAlignment="1">
      <alignment horizontal="center"/>
    </xf>
    <xf numFmtId="0" fontId="41" fillId="25" borderId="0" xfId="109" applyFont="1" applyFill="1" applyBorder="1" applyAlignment="1"/>
    <xf numFmtId="0" fontId="17" fillId="25" borderId="0" xfId="98" applyFont="1" applyFill="1" applyAlignment="1">
      <alignment horizontal="center"/>
    </xf>
    <xf numFmtId="0" fontId="42" fillId="28" borderId="14" xfId="98" applyFont="1" applyFill="1" applyBorder="1" applyAlignment="1">
      <alignment horizontal="left"/>
    </xf>
    <xf numFmtId="0" fontId="42" fillId="28" borderId="15" xfId="98" applyFont="1" applyFill="1" applyBorder="1" applyAlignment="1">
      <alignment horizontal="left"/>
    </xf>
    <xf numFmtId="0" fontId="42" fillId="28" borderId="16" xfId="98" applyFont="1" applyFill="1" applyBorder="1" applyAlignment="1">
      <alignment horizontal="left"/>
    </xf>
    <xf numFmtId="0" fontId="47" fillId="25" borderId="14" xfId="98" applyFont="1" applyFill="1" applyBorder="1" applyAlignment="1">
      <alignment horizontal="left" vertical="center" wrapText="1"/>
    </xf>
    <xf numFmtId="0" fontId="47" fillId="25" borderId="15" xfId="98" applyFont="1" applyFill="1" applyBorder="1" applyAlignment="1">
      <alignment horizontal="left" vertical="center" wrapText="1"/>
    </xf>
    <xf numFmtId="0" fontId="47" fillId="25" borderId="16" xfId="98" applyFont="1" applyFill="1" applyBorder="1" applyAlignment="1">
      <alignment horizontal="left" vertical="center" wrapText="1"/>
    </xf>
    <xf numFmtId="0" fontId="48" fillId="25" borderId="14" xfId="98" applyFont="1" applyFill="1" applyBorder="1" applyAlignment="1">
      <alignment horizontal="left" vertical="center" wrapText="1"/>
    </xf>
    <xf numFmtId="0" fontId="48" fillId="25" borderId="15" xfId="98" applyFont="1" applyFill="1" applyBorder="1" applyAlignment="1">
      <alignment horizontal="left" vertical="center" wrapText="1"/>
    </xf>
    <xf numFmtId="0" fontId="48" fillId="25" borderId="16" xfId="98" applyFont="1" applyFill="1" applyBorder="1" applyAlignment="1">
      <alignment horizontal="left" vertical="center" wrapText="1"/>
    </xf>
    <xf numFmtId="0" fontId="49" fillId="25" borderId="0" xfId="98" applyFont="1" applyFill="1" applyAlignment="1">
      <alignment wrapText="1"/>
    </xf>
    <xf numFmtId="0" fontId="49" fillId="25" borderId="17" xfId="98" applyFont="1" applyFill="1" applyBorder="1" applyAlignment="1">
      <alignment horizontal="right" wrapText="1"/>
    </xf>
    <xf numFmtId="0" fontId="49" fillId="25" borderId="0" xfId="98" applyFont="1" applyFill="1" applyBorder="1" applyAlignment="1">
      <alignment horizontal="right" wrapText="1"/>
    </xf>
    <xf numFmtId="0" fontId="49" fillId="25" borderId="18" xfId="98" applyFont="1" applyFill="1" applyBorder="1" applyAlignment="1">
      <alignment horizontal="right" wrapText="1"/>
    </xf>
    <xf numFmtId="0" fontId="49" fillId="29" borderId="19" xfId="98" applyFont="1" applyFill="1" applyBorder="1" applyAlignment="1">
      <alignment horizontal="right" wrapText="1"/>
    </xf>
    <xf numFmtId="0" fontId="49" fillId="25" borderId="0" xfId="98" applyFont="1" applyFill="1" applyAlignment="1">
      <alignment horizontal="center" wrapText="1"/>
    </xf>
    <xf numFmtId="0" fontId="17" fillId="27" borderId="20" xfId="98" applyFont="1" applyFill="1" applyBorder="1"/>
    <xf numFmtId="0" fontId="17" fillId="30" borderId="0" xfId="98" applyFont="1" applyFill="1" applyBorder="1" applyAlignment="1">
      <alignment horizontal="center" vertical="center"/>
    </xf>
    <xf numFmtId="0" fontId="17" fillId="31" borderId="18" xfId="98" applyFont="1" applyFill="1" applyBorder="1"/>
    <xf numFmtId="0" fontId="44" fillId="32" borderId="21" xfId="98" applyFont="1" applyFill="1" applyBorder="1"/>
    <xf numFmtId="0" fontId="17" fillId="33" borderId="22" xfId="98" applyFont="1" applyFill="1" applyBorder="1"/>
    <xf numFmtId="0" fontId="17" fillId="33" borderId="0" xfId="98" applyFont="1" applyFill="1" applyBorder="1"/>
    <xf numFmtId="0" fontId="17" fillId="25" borderId="10" xfId="98" applyFont="1" applyFill="1" applyBorder="1"/>
    <xf numFmtId="0" fontId="44" fillId="25" borderId="0" xfId="98" applyFont="1" applyFill="1"/>
    <xf numFmtId="0" fontId="17" fillId="25" borderId="0" xfId="98" applyFont="1" applyFill="1" applyAlignment="1">
      <alignment wrapText="1"/>
    </xf>
    <xf numFmtId="0" fontId="46" fillId="25" borderId="0" xfId="109" applyFont="1" applyFill="1" applyBorder="1"/>
    <xf numFmtId="0" fontId="46" fillId="0" borderId="0" xfId="109" applyFont="1" applyBorder="1" applyAlignment="1">
      <alignment vertical="center"/>
    </xf>
    <xf numFmtId="0" fontId="46" fillId="0" borderId="0" xfId="109" applyFont="1" applyBorder="1"/>
    <xf numFmtId="0" fontId="1" fillId="25" borderId="0" xfId="109" applyFont="1" applyFill="1" applyAlignment="1">
      <alignment vertical="center"/>
    </xf>
    <xf numFmtId="0" fontId="51" fillId="25" borderId="0" xfId="110" applyFont="1" applyFill="1"/>
    <xf numFmtId="0" fontId="50" fillId="25" borderId="0" xfId="110" applyFill="1"/>
    <xf numFmtId="0" fontId="40" fillId="25" borderId="0" xfId="98" applyFont="1" applyFill="1"/>
  </cellXfs>
  <cellStyles count="111">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Currency 3" xfId="103"/>
    <cellStyle name="Explanatory Text 2" xfId="75"/>
    <cellStyle name="Explanatory Text 3" xfId="33"/>
    <cellStyle name="Good" xfId="104"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0" builtinId="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6"/>
    <cellStyle name="Normal 4 13" xfId="108"/>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5"/>
    <cellStyle name="Normal 9" xfId="107"/>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180975</xdr:rowOff>
    </xdr:from>
    <xdr:ext cx="3486150" cy="1094723"/>
    <xdr:sp macro="" textlink="">
      <xdr:nvSpPr>
        <xdr:cNvPr id="2" name="TextBox 1"/>
        <xdr:cNvSpPr txBox="1"/>
      </xdr:nvSpPr>
      <xdr:spPr>
        <a:xfrm>
          <a:off x="0" y="762000"/>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21</xdr:row>
      <xdr:rowOff>9525</xdr:rowOff>
    </xdr:from>
    <xdr:ext cx="6800850" cy="3533775"/>
    <xdr:sp macro="" textlink="">
      <xdr:nvSpPr>
        <xdr:cNvPr id="3" name="TextBox 2"/>
        <xdr:cNvSpPr txBox="1"/>
      </xdr:nvSpPr>
      <xdr:spPr>
        <a:xfrm>
          <a:off x="9525" y="5524500"/>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election activeCell="G5" sqref="G5"/>
    </sheetView>
  </sheetViews>
  <sheetFormatPr defaultRowHeight="12.75" x14ac:dyDescent="0.2"/>
  <cols>
    <col min="1" max="16384" width="9.140625" style="6"/>
  </cols>
  <sheetData>
    <row r="1" spans="1:11" ht="15.75" x14ac:dyDescent="0.25">
      <c r="A1" s="8" t="s">
        <v>0</v>
      </c>
      <c r="B1" s="7"/>
      <c r="C1" s="7"/>
      <c r="D1" s="7"/>
      <c r="E1" s="4"/>
      <c r="F1" s="4"/>
      <c r="G1" s="4"/>
      <c r="H1" s="4"/>
      <c r="I1" s="4"/>
      <c r="J1" s="4"/>
    </row>
    <row r="2" spans="1:11" ht="15.75" x14ac:dyDescent="0.25">
      <c r="A2" s="4"/>
      <c r="B2" s="3"/>
      <c r="C2" s="3"/>
      <c r="D2" s="3"/>
      <c r="E2" s="3"/>
      <c r="F2" s="3"/>
      <c r="G2" s="3"/>
      <c r="H2" s="3"/>
      <c r="I2" s="3"/>
      <c r="J2" s="3"/>
      <c r="K2" s="3"/>
    </row>
    <row r="3" spans="1:11" x14ac:dyDescent="0.2">
      <c r="A3" s="56"/>
      <c r="B3" s="56"/>
      <c r="C3" s="56"/>
      <c r="D3" s="31" t="s">
        <v>6</v>
      </c>
      <c r="E3" s="31" t="s">
        <v>7</v>
      </c>
      <c r="F3" s="31" t="s">
        <v>8</v>
      </c>
      <c r="G3" s="31" t="s">
        <v>9</v>
      </c>
      <c r="H3" s="32" t="s">
        <v>10</v>
      </c>
    </row>
    <row r="4" spans="1:11" x14ac:dyDescent="0.2">
      <c r="A4" s="57" t="s">
        <v>23</v>
      </c>
      <c r="B4" s="57"/>
      <c r="C4" s="57"/>
      <c r="E4" s="50">
        <v>18</v>
      </c>
      <c r="F4" s="50">
        <v>18</v>
      </c>
      <c r="G4" s="50">
        <v>12</v>
      </c>
      <c r="H4" s="47">
        <f>SUM(E4:G4)</f>
        <v>48</v>
      </c>
    </row>
    <row r="5" spans="1:11" x14ac:dyDescent="0.2">
      <c r="A5" s="57" t="s">
        <v>24</v>
      </c>
      <c r="B5" s="57"/>
      <c r="C5" s="57"/>
      <c r="E5" s="50">
        <v>30</v>
      </c>
      <c r="F5" s="50">
        <v>24</v>
      </c>
      <c r="G5" s="50">
        <v>16</v>
      </c>
      <c r="H5" s="47">
        <f t="shared" ref="H5" si="0">SUM(E5:G5)</f>
        <v>70</v>
      </c>
    </row>
  </sheetData>
  <mergeCells count="3">
    <mergeCell ref="A3:C3"/>
    <mergeCell ref="A4:C4"/>
    <mergeCell ref="A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G21" sqref="G21"/>
    </sheetView>
  </sheetViews>
  <sheetFormatPr defaultRowHeight="12.75" x14ac:dyDescent="0.2"/>
  <cols>
    <col min="1" max="3" width="9.42578125" customWidth="1"/>
    <col min="4" max="7" width="8.85546875" customWidth="1"/>
  </cols>
  <sheetData>
    <row r="1" spans="1:8" ht="15.75" x14ac:dyDescent="0.25">
      <c r="A1" s="8" t="s">
        <v>0</v>
      </c>
      <c r="B1" s="7"/>
      <c r="C1" s="7"/>
      <c r="D1" s="7"/>
      <c r="E1" s="4"/>
      <c r="F1" s="4"/>
      <c r="G1" s="4"/>
    </row>
    <row r="2" spans="1:8" ht="15.75" x14ac:dyDescent="0.25">
      <c r="A2" s="2"/>
      <c r="B2" s="1"/>
      <c r="C2" s="3"/>
      <c r="D2" s="3"/>
      <c r="E2" s="3"/>
      <c r="F2" s="3"/>
      <c r="G2" s="3"/>
    </row>
    <row r="3" spans="1:8" s="5" customFormat="1" x14ac:dyDescent="0.2">
      <c r="A3" s="56"/>
      <c r="B3" s="56"/>
      <c r="C3" s="56"/>
      <c r="D3" s="31" t="s">
        <v>6</v>
      </c>
      <c r="E3" s="31" t="s">
        <v>7</v>
      </c>
      <c r="F3" s="31" t="s">
        <v>8</v>
      </c>
      <c r="G3" s="31" t="s">
        <v>9</v>
      </c>
      <c r="H3" s="32" t="s">
        <v>10</v>
      </c>
    </row>
    <row r="4" spans="1:8" x14ac:dyDescent="0.2">
      <c r="A4" s="57" t="s">
        <v>23</v>
      </c>
      <c r="B4" s="57"/>
      <c r="C4" s="57"/>
      <c r="D4" s="6"/>
      <c r="E4" s="51">
        <v>26.400000000000002</v>
      </c>
      <c r="F4" s="51">
        <v>27</v>
      </c>
      <c r="G4" s="51">
        <v>18</v>
      </c>
      <c r="H4" s="48">
        <f>SUM(E4:G4)</f>
        <v>71.400000000000006</v>
      </c>
    </row>
    <row r="5" spans="1:8" x14ac:dyDescent="0.2">
      <c r="A5" s="57" t="s">
        <v>24</v>
      </c>
      <c r="B5" s="57"/>
      <c r="C5" s="57"/>
      <c r="D5" s="6"/>
      <c r="E5" s="51">
        <v>24</v>
      </c>
      <c r="F5" s="51">
        <v>26.400000000000002</v>
      </c>
      <c r="G5" s="51">
        <v>18</v>
      </c>
      <c r="H5" s="48">
        <f t="shared" ref="H5" si="0">SUM(E5:G5)</f>
        <v>68.400000000000006</v>
      </c>
    </row>
    <row r="6" spans="1:8" x14ac:dyDescent="0.2">
      <c r="A6" s="57"/>
      <c r="B6" s="57"/>
      <c r="C6" s="57"/>
      <c r="D6" s="30"/>
      <c r="E6" s="43"/>
      <c r="F6" s="43"/>
      <c r="G6" s="43"/>
      <c r="H6" s="41"/>
    </row>
    <row r="7" spans="1:8" x14ac:dyDescent="0.2">
      <c r="A7" s="57"/>
      <c r="B7" s="57"/>
      <c r="C7" s="57"/>
      <c r="D7" s="36"/>
      <c r="E7" s="43"/>
      <c r="F7" s="43"/>
      <c r="G7" s="43"/>
      <c r="H7" s="41"/>
    </row>
  </sheetData>
  <mergeCells count="5">
    <mergeCell ref="A3:C3"/>
    <mergeCell ref="A7:C7"/>
    <mergeCell ref="A4:C4"/>
    <mergeCell ref="A5:C5"/>
    <mergeCell ref="A6:C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H49" sqref="H49"/>
    </sheetView>
  </sheetViews>
  <sheetFormatPr defaultRowHeight="12.75" x14ac:dyDescent="0.2"/>
  <sheetData>
    <row r="1" spans="1:17" ht="15.75" x14ac:dyDescent="0.25">
      <c r="A1" s="8" t="s">
        <v>0</v>
      </c>
      <c r="B1" s="7"/>
      <c r="C1" s="7"/>
      <c r="D1" s="7"/>
      <c r="E1" s="4"/>
      <c r="F1" s="4"/>
      <c r="G1" s="4"/>
      <c r="H1" s="4"/>
      <c r="I1" s="4"/>
      <c r="J1" s="4"/>
    </row>
    <row r="2" spans="1:17" ht="15.75" x14ac:dyDescent="0.25">
      <c r="A2" s="4"/>
      <c r="B2" s="3"/>
      <c r="C2" s="3"/>
      <c r="D2" s="3"/>
      <c r="E2" s="3"/>
      <c r="F2" s="3"/>
      <c r="G2" s="3"/>
      <c r="H2" s="3"/>
      <c r="I2" s="3"/>
      <c r="J2" s="3"/>
    </row>
    <row r="3" spans="1:17" x14ac:dyDescent="0.2">
      <c r="A3" s="56"/>
      <c r="B3" s="56"/>
      <c r="C3" s="56"/>
      <c r="D3" s="31" t="s">
        <v>6</v>
      </c>
      <c r="E3" s="31" t="s">
        <v>7</v>
      </c>
      <c r="F3" s="31" t="s">
        <v>8</v>
      </c>
      <c r="G3" s="31" t="s">
        <v>9</v>
      </c>
      <c r="H3" s="32" t="s">
        <v>10</v>
      </c>
      <c r="I3" s="5"/>
      <c r="J3" s="5"/>
    </row>
    <row r="4" spans="1:17" x14ac:dyDescent="0.2">
      <c r="A4" s="57" t="s">
        <v>23</v>
      </c>
      <c r="B4" s="57"/>
      <c r="C4" s="57"/>
      <c r="D4" s="6"/>
      <c r="E4" s="52">
        <v>21</v>
      </c>
      <c r="F4" s="52">
        <v>20.399999999999999</v>
      </c>
      <c r="G4" s="52">
        <v>17.600000000000001</v>
      </c>
      <c r="H4" s="48">
        <f>SUM(E4:G4)</f>
        <v>59</v>
      </c>
      <c r="I4" s="6"/>
      <c r="J4" s="6"/>
    </row>
    <row r="5" spans="1:17" x14ac:dyDescent="0.2">
      <c r="A5" s="57" t="s">
        <v>24</v>
      </c>
      <c r="B5" s="57"/>
      <c r="C5" s="57"/>
      <c r="D5" s="6"/>
      <c r="E5" s="52">
        <v>24</v>
      </c>
      <c r="F5" s="52">
        <v>26.400000000000002</v>
      </c>
      <c r="G5" s="52">
        <v>18</v>
      </c>
      <c r="H5" s="48">
        <f t="shared" ref="H5" si="0">SUM(E5:G5)</f>
        <v>68.400000000000006</v>
      </c>
      <c r="I5" s="34"/>
      <c r="J5" s="34"/>
      <c r="K5" s="34"/>
      <c r="L5" s="34"/>
      <c r="M5" s="34"/>
      <c r="N5" s="34"/>
      <c r="O5" s="33"/>
      <c r="P5" s="6"/>
      <c r="Q5" s="6"/>
    </row>
    <row r="6" spans="1:17" x14ac:dyDescent="0.2">
      <c r="A6" s="57"/>
      <c r="B6" s="57"/>
      <c r="C6" s="57"/>
      <c r="D6" s="49"/>
      <c r="E6" s="49"/>
      <c r="F6" s="49"/>
      <c r="G6" s="49"/>
      <c r="H6" s="48"/>
      <c r="I6" s="34"/>
      <c r="J6" s="34"/>
      <c r="K6" s="34"/>
      <c r="L6" s="34"/>
      <c r="M6" s="34"/>
      <c r="N6" s="34"/>
      <c r="O6" s="33"/>
      <c r="P6" s="6"/>
      <c r="Q6" s="6"/>
    </row>
    <row r="7" spans="1:17" x14ac:dyDescent="0.2">
      <c r="A7" s="57"/>
      <c r="B7" s="57"/>
      <c r="C7" s="57"/>
      <c r="D7" s="36"/>
      <c r="E7" s="44"/>
      <c r="F7" s="44"/>
      <c r="G7" s="44"/>
      <c r="H7" s="41"/>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sheetData>
  <mergeCells count="5">
    <mergeCell ref="A3:C3"/>
    <mergeCell ref="A7:C7"/>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H6" sqref="H6"/>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56"/>
      <c r="B3" s="56"/>
      <c r="C3" s="56"/>
      <c r="D3" s="31" t="s">
        <v>6</v>
      </c>
      <c r="E3" s="31" t="s">
        <v>7</v>
      </c>
      <c r="F3" s="31" t="s">
        <v>8</v>
      </c>
      <c r="G3" s="31" t="s">
        <v>9</v>
      </c>
      <c r="H3" s="32" t="s">
        <v>10</v>
      </c>
      <c r="I3" s="5"/>
      <c r="J3" s="5"/>
    </row>
    <row r="4" spans="1:17" x14ac:dyDescent="0.2">
      <c r="A4" s="57" t="s">
        <v>23</v>
      </c>
      <c r="B4" s="57"/>
      <c r="C4" s="57"/>
      <c r="D4" s="6"/>
      <c r="E4" s="53">
        <v>24</v>
      </c>
      <c r="F4" s="53">
        <v>27</v>
      </c>
      <c r="G4" s="53">
        <v>14</v>
      </c>
      <c r="H4" s="48">
        <f>SUM(E4:G4)</f>
        <v>65</v>
      </c>
      <c r="I4" s="6"/>
      <c r="J4" s="6"/>
    </row>
    <row r="5" spans="1:17" x14ac:dyDescent="0.2">
      <c r="A5" s="57" t="s">
        <v>24</v>
      </c>
      <c r="B5" s="57"/>
      <c r="C5" s="57"/>
      <c r="D5" s="6"/>
      <c r="E5" s="53">
        <v>30</v>
      </c>
      <c r="F5" s="53">
        <v>30</v>
      </c>
      <c r="G5" s="53">
        <v>17.600000000000001</v>
      </c>
      <c r="H5" s="48">
        <f>SUM(E5:G5)</f>
        <v>77.599999999999994</v>
      </c>
      <c r="I5" s="6"/>
      <c r="J5" s="6"/>
    </row>
    <row r="6" spans="1:17" x14ac:dyDescent="0.2">
      <c r="A6" s="57"/>
      <c r="B6" s="57"/>
      <c r="C6" s="57"/>
      <c r="D6" s="36"/>
      <c r="E6" s="45"/>
      <c r="F6" s="45"/>
      <c r="G6" s="45"/>
      <c r="H6" s="41"/>
      <c r="I6" s="35"/>
      <c r="J6" s="35"/>
      <c r="K6" s="35"/>
      <c r="L6" s="35"/>
      <c r="M6" s="35"/>
      <c r="N6" s="35"/>
      <c r="O6" s="33"/>
      <c r="P6" s="6"/>
      <c r="Q6" s="6"/>
    </row>
    <row r="7" spans="1:17" x14ac:dyDescent="0.2">
      <c r="A7" s="57"/>
      <c r="B7" s="57"/>
      <c r="C7" s="57"/>
      <c r="D7" s="36"/>
      <c r="E7" s="45"/>
      <c r="F7" s="45"/>
      <c r="G7" s="45"/>
      <c r="H7" s="41"/>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sheetData>
  <mergeCells count="5">
    <mergeCell ref="A3:C3"/>
    <mergeCell ref="A7:C7"/>
    <mergeCell ref="A4:C4"/>
    <mergeCell ref="A5:C5"/>
    <mergeCell ref="A6: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J32" sqref="J32"/>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56"/>
      <c r="B3" s="56"/>
      <c r="C3" s="56"/>
      <c r="D3" s="31" t="s">
        <v>6</v>
      </c>
      <c r="E3" s="31" t="s">
        <v>7</v>
      </c>
      <c r="F3" s="31" t="s">
        <v>8</v>
      </c>
      <c r="G3" s="31" t="s">
        <v>9</v>
      </c>
      <c r="H3" s="32" t="s">
        <v>10</v>
      </c>
    </row>
    <row r="4" spans="1:17" x14ac:dyDescent="0.2">
      <c r="A4" s="57" t="s">
        <v>23</v>
      </c>
      <c r="B4" s="57"/>
      <c r="C4" s="57"/>
      <c r="D4" s="6"/>
      <c r="E4" s="54">
        <v>12</v>
      </c>
      <c r="F4" s="54">
        <v>18</v>
      </c>
      <c r="G4" s="54">
        <v>8</v>
      </c>
      <c r="H4" s="48">
        <f>SUM(E4:G4)</f>
        <v>38</v>
      </c>
    </row>
    <row r="5" spans="1:17" x14ac:dyDescent="0.2">
      <c r="A5" s="57" t="s">
        <v>24</v>
      </c>
      <c r="B5" s="57"/>
      <c r="C5" s="57"/>
      <c r="D5" s="6"/>
      <c r="E5" s="54">
        <v>24</v>
      </c>
      <c r="F5" s="54">
        <v>24</v>
      </c>
      <c r="G5" s="54">
        <v>20</v>
      </c>
      <c r="H5" s="48">
        <f t="shared" ref="H5" si="0">SUM(E5:G5)</f>
        <v>68</v>
      </c>
    </row>
    <row r="6" spans="1:17" x14ac:dyDescent="0.2">
      <c r="A6" s="57"/>
      <c r="B6" s="57"/>
      <c r="C6" s="57"/>
      <c r="E6" s="46"/>
      <c r="F6" s="46"/>
      <c r="G6" s="46"/>
      <c r="H6" s="41"/>
    </row>
    <row r="7" spans="1:17" x14ac:dyDescent="0.2">
      <c r="A7" s="57"/>
      <c r="B7" s="57"/>
      <c r="C7" s="57"/>
      <c r="E7" s="46"/>
      <c r="F7" s="46"/>
      <c r="G7" s="46"/>
      <c r="H7" s="41"/>
      <c r="I7" s="6"/>
      <c r="J7" s="6"/>
      <c r="K7" s="6"/>
      <c r="L7" s="6"/>
      <c r="M7" s="6"/>
      <c r="N7" s="6"/>
      <c r="O7" s="37"/>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sheetData>
  <mergeCells count="5">
    <mergeCell ref="A3:C3"/>
    <mergeCell ref="A7:C7"/>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4"/>
  <sheetViews>
    <sheetView workbookViewId="0">
      <selection activeCell="K24" sqref="K24"/>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56"/>
      <c r="B3" s="56"/>
      <c r="C3" s="56"/>
      <c r="D3" s="31" t="s">
        <v>6</v>
      </c>
      <c r="E3" s="31" t="s">
        <v>7</v>
      </c>
      <c r="F3" s="31" t="s">
        <v>8</v>
      </c>
      <c r="G3" s="31" t="s">
        <v>9</v>
      </c>
      <c r="H3" s="32" t="s">
        <v>10</v>
      </c>
      <c r="I3" s="39"/>
      <c r="J3" s="39"/>
      <c r="K3" s="39"/>
      <c r="L3" s="39"/>
      <c r="M3" s="39"/>
      <c r="N3" s="39"/>
      <c r="O3" s="38"/>
      <c r="P3" s="5"/>
      <c r="Q3" s="29"/>
    </row>
    <row r="4" spans="1:17" x14ac:dyDescent="0.2">
      <c r="A4" s="57" t="s">
        <v>23</v>
      </c>
      <c r="B4" s="57"/>
      <c r="C4" s="57"/>
      <c r="D4" s="55">
        <v>16</v>
      </c>
      <c r="E4" s="55">
        <v>12</v>
      </c>
      <c r="F4" s="55">
        <v>18</v>
      </c>
      <c r="G4" s="55">
        <v>4</v>
      </c>
      <c r="H4" s="40">
        <f>SUM(E4:G4)</f>
        <v>34</v>
      </c>
      <c r="I4" s="36"/>
      <c r="J4" s="36"/>
      <c r="K4" s="36"/>
      <c r="L4" s="36"/>
      <c r="M4" s="36"/>
      <c r="N4" s="36"/>
      <c r="O4" s="33"/>
      <c r="P4" s="6"/>
      <c r="Q4" s="6"/>
    </row>
    <row r="5" spans="1:17" x14ac:dyDescent="0.2">
      <c r="A5" s="57" t="s">
        <v>24</v>
      </c>
      <c r="B5" s="57"/>
      <c r="C5" s="57"/>
      <c r="D5" s="55">
        <v>8</v>
      </c>
      <c r="E5" s="55">
        <v>24</v>
      </c>
      <c r="F5" s="55">
        <v>24</v>
      </c>
      <c r="G5" s="55">
        <v>20</v>
      </c>
      <c r="H5" s="41">
        <f>SUM(E5:G5)</f>
        <v>68</v>
      </c>
      <c r="I5" s="36"/>
      <c r="J5" s="36"/>
      <c r="K5" s="36"/>
      <c r="L5" s="36"/>
      <c r="M5" s="36"/>
      <c r="N5" s="36"/>
      <c r="O5" s="37"/>
      <c r="P5" s="6"/>
      <c r="Q5" s="6"/>
    </row>
    <row r="6" spans="1:17" x14ac:dyDescent="0.2">
      <c r="A6" s="6"/>
      <c r="B6" s="6"/>
      <c r="C6" s="6"/>
      <c r="D6" s="6"/>
      <c r="E6" s="6"/>
      <c r="F6" s="6"/>
      <c r="G6" s="6"/>
      <c r="H6" s="6"/>
      <c r="I6" s="6"/>
      <c r="J6" s="6"/>
      <c r="K6" s="6"/>
      <c r="L6" s="6"/>
      <c r="M6" s="6"/>
      <c r="N6" s="6"/>
      <c r="O6" s="6"/>
      <c r="P6" s="6"/>
      <c r="Q6" s="6"/>
    </row>
    <row r="7" spans="1:17" x14ac:dyDescent="0.2">
      <c r="A7" s="6"/>
      <c r="B7" s="6"/>
      <c r="C7" s="6"/>
      <c r="D7" s="6"/>
      <c r="E7" s="6"/>
      <c r="F7" s="6"/>
      <c r="G7" s="6"/>
      <c r="H7" s="6"/>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sheetData>
  <mergeCells count="3">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M19" sqref="M19"/>
    </sheetView>
  </sheetViews>
  <sheetFormatPr defaultRowHeight="15" x14ac:dyDescent="0.2"/>
  <cols>
    <col min="1" max="1" width="33" style="12" customWidth="1"/>
    <col min="2" max="8" width="7.7109375" style="12" customWidth="1"/>
    <col min="9" max="10" width="7.5703125" style="12" customWidth="1"/>
    <col min="11" max="13" width="7.7109375" style="12" customWidth="1"/>
    <col min="14" max="16384" width="9.140625" style="12"/>
  </cols>
  <sheetData>
    <row r="1" spans="1:16" ht="15.75" x14ac:dyDescent="0.25">
      <c r="A1" s="9" t="s">
        <v>11</v>
      </c>
      <c r="B1" s="10"/>
      <c r="C1" s="9"/>
      <c r="D1" s="9"/>
      <c r="E1" s="9"/>
      <c r="F1" s="9"/>
      <c r="G1" s="9"/>
      <c r="H1" s="9"/>
      <c r="I1" s="9"/>
      <c r="J1" s="11"/>
      <c r="K1" s="11"/>
    </row>
    <row r="2" spans="1:16" ht="6" customHeight="1" x14ac:dyDescent="0.25">
      <c r="A2" s="9"/>
      <c r="B2" s="10"/>
      <c r="C2" s="9"/>
      <c r="D2" s="9"/>
      <c r="E2" s="9"/>
      <c r="F2" s="9"/>
      <c r="G2" s="9"/>
      <c r="H2" s="9"/>
      <c r="I2" s="9"/>
      <c r="J2" s="11"/>
      <c r="K2" s="11"/>
    </row>
    <row r="3" spans="1:16" ht="15.75" x14ac:dyDescent="0.25">
      <c r="A3" s="60" t="s">
        <v>25</v>
      </c>
      <c r="B3" s="60"/>
      <c r="C3" s="60"/>
      <c r="D3" s="60"/>
      <c r="E3" s="60"/>
      <c r="F3" s="60"/>
      <c r="G3" s="60"/>
      <c r="H3" s="60"/>
      <c r="I3" s="60"/>
      <c r="J3" s="11"/>
      <c r="K3" s="11"/>
    </row>
    <row r="4" spans="1:16" x14ac:dyDescent="0.2">
      <c r="A4" s="10"/>
      <c r="B4" s="10"/>
      <c r="C4" s="10"/>
      <c r="D4" s="10"/>
      <c r="E4" s="10"/>
      <c r="F4" s="10"/>
      <c r="G4" s="10"/>
      <c r="H4" s="13"/>
      <c r="I4" s="13"/>
      <c r="J4" s="14"/>
      <c r="K4" s="14"/>
    </row>
    <row r="5" spans="1:16" ht="15.75" x14ac:dyDescent="0.25">
      <c r="H5" s="58" t="s">
        <v>17</v>
      </c>
      <c r="I5" s="58"/>
      <c r="J5" s="15"/>
      <c r="K5" s="16"/>
      <c r="L5" s="59" t="s">
        <v>18</v>
      </c>
      <c r="M5" s="59"/>
      <c r="N5" s="16"/>
      <c r="O5" s="58" t="s">
        <v>19</v>
      </c>
      <c r="P5" s="58"/>
    </row>
    <row r="6" spans="1:16" s="20" customFormat="1" ht="135" customHeight="1" x14ac:dyDescent="0.2">
      <c r="A6" s="17"/>
      <c r="B6" s="18" t="s">
        <v>2</v>
      </c>
      <c r="C6" s="18" t="s">
        <v>3</v>
      </c>
      <c r="D6" s="18" t="s">
        <v>4</v>
      </c>
      <c r="E6" s="18" t="s">
        <v>20</v>
      </c>
      <c r="F6" s="18" t="s">
        <v>5</v>
      </c>
      <c r="G6" s="19" t="s">
        <v>21</v>
      </c>
      <c r="H6" s="18" t="s">
        <v>12</v>
      </c>
      <c r="I6" s="26" t="s">
        <v>13</v>
      </c>
      <c r="K6" s="19" t="str">
        <f>G6</f>
        <v>Evaluator 6</v>
      </c>
      <c r="L6" s="18" t="s">
        <v>15</v>
      </c>
      <c r="M6" s="26" t="s">
        <v>14</v>
      </c>
      <c r="O6" s="18" t="s">
        <v>1</v>
      </c>
      <c r="P6" s="26" t="s">
        <v>16</v>
      </c>
    </row>
    <row r="7" spans="1:16" ht="16.5" customHeight="1" x14ac:dyDescent="0.2">
      <c r="A7" s="24" t="str">
        <f>'Evaluator 6'!A4:C4</f>
        <v>Dexterous</v>
      </c>
      <c r="B7" s="21">
        <f>'Evaluator 1'!H4</f>
        <v>48</v>
      </c>
      <c r="C7" s="21">
        <f>'Evaluator 2'!H4</f>
        <v>71.400000000000006</v>
      </c>
      <c r="D7" s="21">
        <f>'Evaluator 3'!H4</f>
        <v>59</v>
      </c>
      <c r="E7" s="21">
        <f>'Evaluator 4'!H4</f>
        <v>65</v>
      </c>
      <c r="F7" s="21">
        <f>'Evaluator 5'!H4</f>
        <v>38</v>
      </c>
      <c r="G7" s="22">
        <f>'Evaluator 6'!H4</f>
        <v>34</v>
      </c>
      <c r="H7" s="21">
        <f>AVERAGE(B7:G7)</f>
        <v>52.566666666666663</v>
      </c>
      <c r="I7" s="27">
        <f>RANK(H7,$H$7:$H$8,0)</f>
        <v>2</v>
      </c>
      <c r="K7" s="28">
        <f>'Evaluator 6'!D4</f>
        <v>16</v>
      </c>
      <c r="L7" s="21">
        <f>AVERAGE(K7:K7)</f>
        <v>16</v>
      </c>
      <c r="M7" s="27">
        <f>RANK(L7,$L$7:$L$8,0)</f>
        <v>1</v>
      </c>
      <c r="O7" s="23">
        <f>H7+L7</f>
        <v>68.566666666666663</v>
      </c>
      <c r="P7" s="27">
        <f>RANK(O7,$O$7:$O$8,0)</f>
        <v>2</v>
      </c>
    </row>
    <row r="8" spans="1:16" ht="16.5" customHeight="1" x14ac:dyDescent="0.25">
      <c r="A8" s="24" t="str">
        <f>'Evaluator 6'!A5:D5</f>
        <v>Luxury Parking and Luxor Limo</v>
      </c>
      <c r="B8" s="21">
        <f>'Evaluator 1'!H5</f>
        <v>70</v>
      </c>
      <c r="C8" s="21">
        <f>'Evaluator 2'!H5</f>
        <v>68.400000000000006</v>
      </c>
      <c r="D8" s="21">
        <f>'Evaluator 3'!H5</f>
        <v>68.400000000000006</v>
      </c>
      <c r="E8" s="21">
        <f>'Evaluator 4'!H5</f>
        <v>77.599999999999994</v>
      </c>
      <c r="F8" s="21">
        <f>'Evaluator 5'!H5</f>
        <v>68</v>
      </c>
      <c r="G8" s="22">
        <f>'Evaluator 6'!H5</f>
        <v>68</v>
      </c>
      <c r="H8" s="21">
        <f>AVERAGE(B8:G8)</f>
        <v>70.066666666666663</v>
      </c>
      <c r="I8" s="27">
        <f>RANK(H8,$H$7:$H$8,0)</f>
        <v>1</v>
      </c>
      <c r="K8" s="28">
        <f>'Evaluator 6'!D5</f>
        <v>8</v>
      </c>
      <c r="L8" s="21">
        <f t="shared" ref="L8" si="0">AVERAGE(K8:K8)</f>
        <v>8</v>
      </c>
      <c r="M8" s="27">
        <f>RANK(L8,$L$7:$L$8,0)</f>
        <v>2</v>
      </c>
      <c r="O8" s="23">
        <f t="shared" ref="O8" si="1">H8+L8</f>
        <v>78.066666666666663</v>
      </c>
      <c r="P8" s="42">
        <f>RANK(O8,$O$7:$O$8,0)</f>
        <v>1</v>
      </c>
    </row>
    <row r="15" spans="1:16" x14ac:dyDescent="0.2">
      <c r="A15" s="12" t="s">
        <v>22</v>
      </c>
    </row>
    <row r="20" spans="1:1" x14ac:dyDescent="0.2">
      <c r="A20" s="25"/>
    </row>
    <row r="21" spans="1:1" x14ac:dyDescent="0.2">
      <c r="A21" s="25"/>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tabSelected="1" workbookViewId="0">
      <selection activeCell="Q11" sqref="Q11"/>
    </sheetView>
  </sheetViews>
  <sheetFormatPr defaultRowHeight="12.75" x14ac:dyDescent="0.2"/>
  <cols>
    <col min="1" max="1" width="31.85546875" style="62" bestFit="1" customWidth="1"/>
    <col min="2" max="2" width="6.28515625" style="62" customWidth="1"/>
    <col min="3" max="3" width="10.5703125" style="62" bestFit="1" customWidth="1"/>
    <col min="4" max="4" width="9.140625" style="62" customWidth="1"/>
    <col min="5" max="5" width="6.5703125" style="62" customWidth="1"/>
    <col min="6" max="6" width="10.5703125" style="62" bestFit="1" customWidth="1"/>
    <col min="7" max="7" width="9.140625" style="62" customWidth="1"/>
    <col min="8" max="8" width="6.5703125" style="62" customWidth="1"/>
    <col min="9" max="9" width="10.5703125" style="62" bestFit="1" customWidth="1"/>
    <col min="10" max="10" width="9.140625" style="62" customWidth="1"/>
    <col min="11" max="11" width="6.7109375" style="62" customWidth="1"/>
    <col min="12" max="12" width="10.5703125" style="62" bestFit="1" customWidth="1"/>
    <col min="13" max="13" width="9.140625" style="62" customWidth="1"/>
    <col min="14" max="14" width="6.85546875" style="62" customWidth="1"/>
    <col min="15" max="16" width="9.140625" style="62" customWidth="1"/>
    <col min="17" max="17" width="7.140625" style="62" customWidth="1"/>
    <col min="18" max="18" width="6.140625" style="62" customWidth="1"/>
    <col min="19" max="19" width="9.140625" style="62"/>
    <col min="20" max="20" width="17.5703125" style="62" bestFit="1" customWidth="1"/>
    <col min="21" max="16384" width="9.140625" style="62"/>
  </cols>
  <sheetData>
    <row r="1" spans="1:14" ht="15.75" x14ac:dyDescent="0.25">
      <c r="A1" s="61" t="s">
        <v>26</v>
      </c>
      <c r="B1" s="61"/>
      <c r="C1" s="61"/>
      <c r="D1" s="61"/>
      <c r="E1" s="61"/>
      <c r="F1" s="61"/>
      <c r="G1" s="61"/>
      <c r="H1" s="61"/>
      <c r="I1" s="61"/>
      <c r="J1" s="61"/>
    </row>
    <row r="2" spans="1:14" ht="15" customHeight="1" x14ac:dyDescent="0.2">
      <c r="A2" s="63" t="s">
        <v>27</v>
      </c>
      <c r="B2" s="64"/>
      <c r="C2" s="64"/>
      <c r="D2" s="64"/>
    </row>
    <row r="3" spans="1:14" ht="15" customHeight="1" x14ac:dyDescent="0.2">
      <c r="A3" s="63" t="s">
        <v>28</v>
      </c>
      <c r="B3" s="65" t="s">
        <v>29</v>
      </c>
      <c r="C3" s="65"/>
      <c r="D3" s="65"/>
      <c r="E3" s="63"/>
    </row>
    <row r="4" spans="1:14" ht="15" customHeight="1" x14ac:dyDescent="0.2">
      <c r="D4" s="66"/>
      <c r="E4" s="63"/>
    </row>
    <row r="5" spans="1:14" ht="15" customHeight="1" x14ac:dyDescent="0.2"/>
    <row r="6" spans="1:14" ht="15" customHeight="1" x14ac:dyDescent="0.2"/>
    <row r="8" spans="1:14" ht="11.25" customHeight="1" x14ac:dyDescent="0.2"/>
    <row r="9" spans="1:14" ht="11.25" customHeight="1" x14ac:dyDescent="0.2"/>
    <row r="10" spans="1:14" ht="11.25" customHeight="1" x14ac:dyDescent="0.2"/>
    <row r="11" spans="1:14" ht="11.25" customHeight="1" x14ac:dyDescent="0.2"/>
    <row r="12" spans="1:14" ht="11.25" customHeight="1" thickBot="1" x14ac:dyDescent="0.25"/>
    <row r="13" spans="1:14" s="67" customFormat="1" ht="13.5" thickBot="1" x14ac:dyDescent="0.25">
      <c r="B13" s="68" t="s">
        <v>30</v>
      </c>
      <c r="C13" s="69"/>
      <c r="D13" s="70"/>
      <c r="E13" s="68" t="s">
        <v>31</v>
      </c>
      <c r="F13" s="69"/>
      <c r="G13" s="70"/>
      <c r="H13" s="68" t="s">
        <v>32</v>
      </c>
      <c r="I13" s="69"/>
      <c r="J13" s="70"/>
      <c r="K13" s="68" t="s">
        <v>33</v>
      </c>
      <c r="L13" s="69"/>
      <c r="M13" s="70"/>
    </row>
    <row r="14" spans="1:14" s="67" customFormat="1" ht="168" customHeight="1" thickBot="1" x14ac:dyDescent="0.25">
      <c r="B14" s="71" t="s">
        <v>41</v>
      </c>
      <c r="C14" s="72"/>
      <c r="D14" s="73"/>
      <c r="E14" s="74" t="s">
        <v>34</v>
      </c>
      <c r="F14" s="75"/>
      <c r="G14" s="76"/>
      <c r="H14" s="74" t="s">
        <v>35</v>
      </c>
      <c r="I14" s="72"/>
      <c r="J14" s="73"/>
      <c r="K14" s="74" t="s">
        <v>36</v>
      </c>
      <c r="L14" s="75"/>
      <c r="M14" s="76"/>
    </row>
    <row r="15" spans="1:14" s="82" customFormat="1" ht="23.25" thickBot="1" x14ac:dyDescent="0.25">
      <c r="A15" s="77"/>
      <c r="B15" s="78" t="s">
        <v>37</v>
      </c>
      <c r="C15" s="79"/>
      <c r="D15" s="80"/>
      <c r="E15" s="78" t="s">
        <v>37</v>
      </c>
      <c r="F15" s="79"/>
      <c r="G15" s="80"/>
      <c r="H15" s="78" t="s">
        <v>37</v>
      </c>
      <c r="I15" s="79"/>
      <c r="J15" s="80"/>
      <c r="K15" s="78" t="s">
        <v>37</v>
      </c>
      <c r="L15" s="79"/>
      <c r="M15" s="80"/>
      <c r="N15" s="81" t="s">
        <v>10</v>
      </c>
    </row>
    <row r="16" spans="1:14" ht="15" customHeight="1" x14ac:dyDescent="0.2">
      <c r="A16" s="55" t="s">
        <v>23</v>
      </c>
      <c r="B16" s="83"/>
      <c r="C16" s="84">
        <v>4</v>
      </c>
      <c r="D16" s="85">
        <f>B16*$C$16</f>
        <v>0</v>
      </c>
      <c r="E16" s="83"/>
      <c r="F16" s="84">
        <v>6</v>
      </c>
      <c r="G16" s="85">
        <f>E16*$F$16</f>
        <v>0</v>
      </c>
      <c r="H16" s="83"/>
      <c r="I16" s="84">
        <v>6</v>
      </c>
      <c r="J16" s="85">
        <f>H16*$I$16</f>
        <v>0</v>
      </c>
      <c r="K16" s="83"/>
      <c r="L16" s="84">
        <v>4</v>
      </c>
      <c r="M16" s="85">
        <f>K16*$L$16</f>
        <v>0</v>
      </c>
      <c r="N16" s="86">
        <f>D16+G16+J16+M16</f>
        <v>0</v>
      </c>
    </row>
    <row r="17" spans="1:17" ht="15" customHeight="1" x14ac:dyDescent="0.2">
      <c r="A17" s="55" t="s">
        <v>38</v>
      </c>
      <c r="B17" s="83"/>
      <c r="C17" s="84"/>
      <c r="D17" s="85">
        <f t="shared" ref="D17" si="0">B17*$C$16</f>
        <v>0</v>
      </c>
      <c r="E17" s="83"/>
      <c r="F17" s="84"/>
      <c r="G17" s="85">
        <f t="shared" ref="G17" si="1">E17*$F$16</f>
        <v>0</v>
      </c>
      <c r="H17" s="83"/>
      <c r="I17" s="84"/>
      <c r="J17" s="85">
        <f t="shared" ref="J17" si="2">H17*$I$16</f>
        <v>0</v>
      </c>
      <c r="K17" s="83"/>
      <c r="L17" s="84"/>
      <c r="M17" s="85">
        <f t="shared" ref="M17" si="3">K17*$L$16</f>
        <v>0</v>
      </c>
      <c r="N17" s="86">
        <f>D17+G17+J17+M17</f>
        <v>0</v>
      </c>
    </row>
    <row r="18" spans="1:17" s="87" customFormat="1" ht="7.5" customHeight="1" x14ac:dyDescent="0.2">
      <c r="B18" s="88"/>
      <c r="C18" s="88"/>
      <c r="D18" s="88"/>
      <c r="E18" s="88"/>
      <c r="F18" s="88"/>
      <c r="G18" s="88"/>
      <c r="H18" s="88"/>
      <c r="I18" s="88"/>
      <c r="J18" s="88"/>
      <c r="K18" s="88"/>
      <c r="L18" s="88"/>
      <c r="M18" s="88"/>
      <c r="N18" s="88"/>
      <c r="O18" s="88"/>
      <c r="P18" s="88"/>
      <c r="Q18" s="88"/>
    </row>
    <row r="19" spans="1:17" s="89" customFormat="1" ht="6.75" customHeight="1" x14ac:dyDescent="0.2"/>
    <row r="21" spans="1:17" x14ac:dyDescent="0.2">
      <c r="A21" s="90" t="s">
        <v>39</v>
      </c>
      <c r="G21" s="91"/>
      <c r="H21" s="91"/>
      <c r="M21" s="63"/>
    </row>
    <row r="22" spans="1:17" x14ac:dyDescent="0.2">
      <c r="G22" s="91"/>
      <c r="H22" s="91"/>
      <c r="I22" s="91"/>
      <c r="J22" s="91"/>
      <c r="M22" s="63"/>
      <c r="N22" s="63"/>
      <c r="O22" s="63"/>
      <c r="P22" s="92"/>
    </row>
    <row r="23" spans="1:17" x14ac:dyDescent="0.2">
      <c r="G23" s="91"/>
      <c r="H23" s="91"/>
      <c r="I23" s="91"/>
      <c r="J23" s="91"/>
      <c r="M23" s="93"/>
      <c r="N23" s="63"/>
      <c r="O23" s="63"/>
      <c r="P23" s="92"/>
    </row>
    <row r="24" spans="1:17" x14ac:dyDescent="0.2">
      <c r="G24" s="91"/>
      <c r="H24" s="91"/>
      <c r="I24" s="91"/>
      <c r="J24" s="91"/>
      <c r="M24" s="93"/>
      <c r="N24" s="63"/>
      <c r="O24" s="63"/>
      <c r="P24" s="94"/>
    </row>
    <row r="25" spans="1:17" x14ac:dyDescent="0.2">
      <c r="G25" s="91"/>
      <c r="H25" s="91"/>
      <c r="I25" s="91"/>
      <c r="J25" s="91"/>
      <c r="M25" s="93"/>
      <c r="N25" s="63"/>
      <c r="O25" s="63"/>
      <c r="P25" s="92"/>
    </row>
    <row r="26" spans="1:17" ht="15" x14ac:dyDescent="0.2">
      <c r="G26" s="91"/>
      <c r="H26" s="91"/>
      <c r="I26" s="91"/>
      <c r="J26" s="91"/>
      <c r="L26" s="95"/>
      <c r="M26" s="93"/>
      <c r="N26" s="63"/>
      <c r="O26" s="63"/>
      <c r="P26" s="94"/>
      <c r="Q26" s="96"/>
    </row>
    <row r="27" spans="1:17" ht="15" x14ac:dyDescent="0.25">
      <c r="G27" s="91"/>
      <c r="H27" s="91"/>
      <c r="I27" s="91"/>
      <c r="J27" s="91"/>
      <c r="L27" s="95"/>
      <c r="M27" s="93"/>
      <c r="Q27" s="97"/>
    </row>
    <row r="28" spans="1:17" ht="15" x14ac:dyDescent="0.25">
      <c r="G28" s="91"/>
      <c r="H28" s="91"/>
      <c r="I28" s="91"/>
      <c r="J28" s="91"/>
      <c r="L28" s="95"/>
      <c r="Q28" s="97"/>
    </row>
    <row r="29" spans="1:17" ht="15" x14ac:dyDescent="0.25">
      <c r="B29" s="91"/>
      <c r="C29" s="91"/>
      <c r="D29" s="91"/>
      <c r="E29" s="91"/>
      <c r="F29" s="91"/>
      <c r="G29" s="91"/>
      <c r="H29" s="91"/>
      <c r="I29" s="91"/>
      <c r="J29" s="91"/>
      <c r="L29" s="95"/>
      <c r="Q29" s="97"/>
    </row>
    <row r="30" spans="1:17" ht="15" x14ac:dyDescent="0.25">
      <c r="H30" s="91"/>
      <c r="I30" s="91"/>
      <c r="J30" s="91"/>
      <c r="L30" s="95"/>
      <c r="Q30" s="97"/>
    </row>
    <row r="31" spans="1:17" x14ac:dyDescent="0.2">
      <c r="I31" s="91"/>
      <c r="J31" s="91"/>
      <c r="K31" s="91"/>
      <c r="L31" s="91"/>
      <c r="N31" s="91"/>
      <c r="O31" s="91"/>
      <c r="P31" s="91"/>
    </row>
    <row r="32" spans="1:17" x14ac:dyDescent="0.2">
      <c r="I32" s="91"/>
      <c r="J32" s="91"/>
      <c r="K32" s="91"/>
      <c r="L32" s="91"/>
      <c r="M32" s="91"/>
      <c r="N32" s="91"/>
      <c r="O32" s="91"/>
      <c r="P32" s="91"/>
    </row>
    <row r="33" spans="12:16" x14ac:dyDescent="0.2">
      <c r="L33" s="91"/>
      <c r="M33" s="91"/>
      <c r="N33" s="91"/>
      <c r="O33" s="91"/>
      <c r="P33" s="91"/>
    </row>
    <row r="34" spans="12:16" x14ac:dyDescent="0.2">
      <c r="L34" s="91"/>
      <c r="M34" s="91"/>
      <c r="N34" s="91"/>
      <c r="O34" s="91"/>
      <c r="P34" s="91"/>
    </row>
    <row r="35" spans="12:16" x14ac:dyDescent="0.2">
      <c r="L35" s="91"/>
      <c r="M35" s="91"/>
      <c r="N35" s="91"/>
      <c r="O35" s="91"/>
      <c r="P35" s="91"/>
    </row>
    <row r="36" spans="12:16" x14ac:dyDescent="0.2">
      <c r="L36" s="91"/>
      <c r="M36" s="91"/>
      <c r="N36" s="91"/>
      <c r="O36" s="91"/>
      <c r="P36" s="91"/>
    </row>
    <row r="37" spans="12:16" x14ac:dyDescent="0.2">
      <c r="M37" s="91"/>
    </row>
    <row r="49" spans="1:1" x14ac:dyDescent="0.2">
      <c r="A49" s="98" t="s">
        <v>40</v>
      </c>
    </row>
  </sheetData>
  <mergeCells count="15">
    <mergeCell ref="K13:M13"/>
    <mergeCell ref="B14:D14"/>
    <mergeCell ref="E14:G14"/>
    <mergeCell ref="H14:J14"/>
    <mergeCell ref="K14:M14"/>
    <mergeCell ref="C16:C17"/>
    <mergeCell ref="F16:F17"/>
    <mergeCell ref="I16:I17"/>
    <mergeCell ref="L16:L17"/>
    <mergeCell ref="A1:J1"/>
    <mergeCell ref="B2:D2"/>
    <mergeCell ref="B3:D3"/>
    <mergeCell ref="B13:D13"/>
    <mergeCell ref="E13:G13"/>
    <mergeCell ref="H13:J13"/>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2019-07-08T17:14:24Z</dcterms:modified>
</cp:coreProperties>
</file>