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T:\PURCHASING_New\01_Archives\FY2025\"/>
    </mc:Choice>
  </mc:AlternateContent>
  <xr:revisionPtr revIDLastSave="0" documentId="13_ncr:1_{A089974A-47FB-4229-936E-BFAE99AAD6E0}" xr6:coauthVersionLast="36" xr6:coauthVersionMax="47" xr10:uidLastSave="{00000000-0000-0000-0000-000000000000}"/>
  <bookViews>
    <workbookView xWindow="0" yWindow="0" windowWidth="28800" windowHeight="14025" tabRatio="523" activeTab="6" xr2:uid="{00000000-000D-0000-FFFF-FFFF00000000}"/>
  </bookViews>
  <sheets>
    <sheet name="1" sheetId="2" r:id="rId1"/>
    <sheet name="2" sheetId="3" r:id="rId2"/>
    <sheet name="3" sheetId="5" r:id="rId3"/>
    <sheet name="4" sheetId="9" r:id="rId4"/>
    <sheet name="5" sheetId="10" r:id="rId5"/>
    <sheet name="HUB" sheetId="18" r:id="rId6"/>
    <sheet name="Summary" sheetId="1" r:id="rId7"/>
    <sheet name="Evaluation" sheetId="19" r:id="rId8"/>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workbook>
</file>

<file path=xl/calcChain.xml><?xml version="1.0" encoding="utf-8"?>
<calcChain xmlns="http://schemas.openxmlformats.org/spreadsheetml/2006/main">
  <c r="A7" i="1" l="1"/>
  <c r="I9" i="18"/>
  <c r="I8" i="18"/>
  <c r="I7" i="18"/>
  <c r="I6" i="18"/>
  <c r="I5" i="18"/>
  <c r="I4" i="18"/>
  <c r="I9" i="10"/>
  <c r="I8" i="10"/>
  <c r="I7" i="10"/>
  <c r="I6" i="10"/>
  <c r="I5" i="10"/>
  <c r="I4" i="10"/>
  <c r="I9" i="9"/>
  <c r="I8" i="9"/>
  <c r="I7" i="9"/>
  <c r="I6" i="9"/>
  <c r="I5" i="9"/>
  <c r="I4" i="9"/>
  <c r="I9" i="5"/>
  <c r="I8" i="5"/>
  <c r="I7" i="5"/>
  <c r="I6" i="5"/>
  <c r="I5" i="5"/>
  <c r="I4" i="5"/>
  <c r="I9" i="3"/>
  <c r="I8" i="3"/>
  <c r="I7" i="3"/>
  <c r="I6" i="3"/>
  <c r="I5" i="3"/>
  <c r="I4" i="3"/>
  <c r="K8" i="1" l="1"/>
  <c r="K9" i="1"/>
  <c r="K10" i="1"/>
  <c r="K11" i="1"/>
  <c r="K12" i="1"/>
  <c r="K7" i="1"/>
  <c r="Q6" i="1" l="1"/>
  <c r="P6" i="1"/>
  <c r="O6" i="1"/>
  <c r="N6" i="1"/>
  <c r="M6" i="1"/>
  <c r="I9" i="2" l="1"/>
  <c r="I8" i="2"/>
  <c r="I7" i="2"/>
  <c r="I6" i="2"/>
  <c r="I5" i="2"/>
  <c r="I4" i="2"/>
  <c r="C7" i="1" l="1"/>
  <c r="D7" i="1"/>
  <c r="F7" i="1"/>
  <c r="C8" i="1" l="1"/>
  <c r="D8" i="1"/>
  <c r="E8" i="1"/>
  <c r="F8" i="1"/>
  <c r="C9" i="1"/>
  <c r="D9" i="1"/>
  <c r="E9" i="1"/>
  <c r="F9" i="1"/>
  <c r="C10" i="1"/>
  <c r="D10" i="1"/>
  <c r="E10" i="1"/>
  <c r="F10" i="1"/>
  <c r="C11" i="1"/>
  <c r="D11" i="1"/>
  <c r="E11" i="1"/>
  <c r="F11" i="1"/>
  <c r="C12" i="1"/>
  <c r="D12" i="1"/>
  <c r="E12" i="1"/>
  <c r="F12" i="1"/>
  <c r="E7" i="1"/>
  <c r="A8" i="1" l="1"/>
  <c r="A9" i="1"/>
  <c r="A10" i="1"/>
  <c r="A11" i="1"/>
  <c r="A12" i="1"/>
  <c r="B8" i="1"/>
  <c r="B9" i="1"/>
  <c r="B10" i="1"/>
  <c r="B11" i="1"/>
  <c r="B12" i="1"/>
  <c r="B7" i="1"/>
  <c r="G11" i="1" l="1"/>
  <c r="G10" i="1"/>
  <c r="G9" i="1"/>
  <c r="G8" i="1"/>
  <c r="G12" i="1"/>
  <c r="M7" i="1"/>
  <c r="G7" i="1"/>
  <c r="H10" i="1"/>
  <c r="H7" i="1"/>
  <c r="H9" i="1"/>
  <c r="H8" i="1"/>
  <c r="H12" i="1"/>
  <c r="H11" i="1"/>
  <c r="Q10" i="1"/>
  <c r="M9" i="1"/>
  <c r="M8" i="1"/>
  <c r="M11" i="1"/>
  <c r="P12" i="1"/>
  <c r="N7" i="1"/>
  <c r="M10" i="1"/>
  <c r="O10" i="1"/>
  <c r="Q12" i="1" l="1"/>
  <c r="M12" i="1"/>
  <c r="O12" i="1"/>
  <c r="N12" i="1"/>
  <c r="Q9" i="1"/>
  <c r="N8" i="1"/>
  <c r="P10" i="1"/>
  <c r="N10" i="1"/>
  <c r="P9" i="1"/>
  <c r="O9" i="1"/>
  <c r="N9" i="1"/>
  <c r="P8" i="1"/>
  <c r="O7" i="1"/>
  <c r="P7" i="1"/>
  <c r="Q7" i="1"/>
  <c r="O8" i="1"/>
  <c r="Q8" i="1"/>
  <c r="P11" i="1"/>
  <c r="Q11" i="1"/>
  <c r="N11" i="1"/>
  <c r="O11" i="1"/>
  <c r="I12" i="1"/>
  <c r="I9" i="1"/>
  <c r="I11" i="1"/>
  <c r="I8" i="1"/>
  <c r="I7" i="1"/>
  <c r="I10" i="1"/>
  <c r="R12" i="1" l="1"/>
  <c r="R10" i="1"/>
  <c r="R7" i="1"/>
  <c r="R9" i="1"/>
  <c r="R11" i="1"/>
  <c r="R8" i="1"/>
  <c r="S8" i="1" l="1"/>
  <c r="S10" i="1"/>
  <c r="S9" i="1"/>
  <c r="S11" i="1"/>
  <c r="S7" i="1"/>
  <c r="S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705E4AA6-CEEC-42BB-ABC5-F9AED462A74D}">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F93FD5B8-5AA9-4724-9FD6-77C0F3AF6E04}">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<sst xmlns="http://schemas.openxmlformats.org/spreadsheetml/2006/main" count="144" uniqueCount="57">
  <si>
    <t xml:space="preserve">RESPONDENT SUMMARY </t>
  </si>
  <si>
    <t>Criteria 1</t>
  </si>
  <si>
    <t>Criteria 2</t>
  </si>
  <si>
    <t>Criteria 3</t>
  </si>
  <si>
    <t>Criteria 4</t>
  </si>
  <si>
    <t>Criteria 5</t>
  </si>
  <si>
    <t>Criteria 6</t>
  </si>
  <si>
    <t>EVALUATION SUMMARY</t>
  </si>
  <si>
    <t>HUB</t>
  </si>
  <si>
    <t xml:space="preserve">Technical </t>
  </si>
  <si>
    <t>Rank of Tech + HUB</t>
  </si>
  <si>
    <t>c</t>
  </si>
  <si>
    <t>Criteria 7 (HUB)</t>
  </si>
  <si>
    <t>Total (technical)</t>
  </si>
  <si>
    <t>Final Score (Tech+HUB)</t>
  </si>
  <si>
    <t>Total Weighted Technical  Score (Average)</t>
  </si>
  <si>
    <t>Total Weighted Technical  Score</t>
  </si>
  <si>
    <t>Rank of  Weighted Technical  Score</t>
  </si>
  <si>
    <t>Weighted HUB Score</t>
  </si>
  <si>
    <t>Total Weighted Score</t>
  </si>
  <si>
    <t>RFQ 730-24085 CMAR FOR NEW MEDICAL RESEARCH BUILDING AT THE UNIVERSITY OF HOUSTON CENTRAL CAMPUS</t>
  </si>
  <si>
    <t>Bartlett Cocke</t>
  </si>
  <si>
    <t>Bellows</t>
  </si>
  <si>
    <t>Harvey Cleary</t>
  </si>
  <si>
    <t>JE Dunn</t>
  </si>
  <si>
    <t>Kitchell</t>
  </si>
  <si>
    <t>Vaughn Construction</t>
  </si>
  <si>
    <t>University of Houston Evaluation Matrix $1 Million+</t>
  </si>
  <si>
    <t>RFQ 730-24085 CMAR FOR NEW MEDICAL RESEARCH BUILDING AT THE UH CENTRAL CAMPUS</t>
  </si>
  <si>
    <t>Name</t>
  </si>
  <si>
    <t>Evaluation Due Date</t>
  </si>
  <si>
    <t>12/13/2024 @ 5:00 PM CT</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</si>
  <si>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</si>
  <si>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</si>
  <si>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</si>
  <si>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</si>
  <si>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</si>
  <si>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</si>
  <si>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</si>
  <si>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</si>
  <si>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</si>
  <si>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 xml:space="preserve"> Criteria 6</t>
  </si>
  <si>
    <t xml:space="preserve"> Criteria 7</t>
  </si>
  <si>
    <t>Relevant Experience and Capabilities (Section 4.3)</t>
  </si>
  <si>
    <t>Qualifications of Project Team (Section 4.4)</t>
  </si>
  <si>
    <t>Respondent’s Ability to Establish Budgets and Control Costs (Section 4.5)</t>
  </si>
  <si>
    <t>Respondent’s Ability to Meet Schedules on Past Projects (Section 4.6)</t>
  </si>
  <si>
    <t>Respondent’s Knowledge of &amp; Approach to Best Practices (Section 4.7)</t>
  </si>
  <si>
    <t>Respondent’s Ability to Identify and Resolve Problems on Past Projects (Section 4.8)</t>
  </si>
  <si>
    <t>Respondent’s Efforts to Attain HUB/MWBE Participation Goal (Section 4.9)
** ONLY HUB WILL SCORE THIS CRITERION - EVERYONE ELSE LEAVE BLANK**</t>
  </si>
  <si>
    <t>Points (1-5)</t>
  </si>
  <si>
    <t>Updated: 10/19</t>
  </si>
  <si>
    <t>Evaluator 1</t>
  </si>
  <si>
    <t>Evaluator 2</t>
  </si>
  <si>
    <t>Evaluator 3</t>
  </si>
  <si>
    <t>Evaluator 4</t>
  </si>
  <si>
    <t>Evaluator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</si>
</sst>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F800]dddd\,\ mmmm\ dd\,\ yyyy"/>
  </numFmts>
  <fonts count="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sz val="11"/>
      <name val="Arial"/>
      <family val="2"/>
    </font>
    <font>
      <sz val="8"/>
      <name val="Arial"/>
      <family val="2"/>
    </font>
    <font>
      <b/>
      <sz val="10"/>
      <color theme="1"/>
      <name val="Arial"/>
      <family val="2"/>
    </font>
    <font>
      <b/>
      <sz val="10"/>
      <name val="Arial"/>
      <family val="2"/>
    </font>
    <font>
      <sz val="10"/>
      <color rgb="FFFF0000"/>
      <name val="Arial"/>
      <family val="2"/>
    </font>
    <font>
      <b/>
      <sz val="10"/>
      <color rgb="FFFF0000"/>
      <name val="Arial"/>
      <family val="2"/>
    </font>
    <font>
      <sz val="10"/>
      <name val="Arial"/>
      <family val="2"/>
    </font>
    <font>
      <sz val="12"/>
      <color rgb="FFFF0000"/>
      <name val="Arial"/>
      <family val="2"/>
    </font>
    <font>
      <strike/>
      <sz val="12"/>
      <color rgb="FFFF0000"/>
      <name val="Arial"/>
      <family val="2"/>
    </font>
    <font>
      <b/>
      <sz val="11"/>
      <color rgb="FFFF0000"/>
      <name val="Arial"/>
      <family val="2"/>
    </font>
    <font>
      <sz val="10"/>
      <color theme="1"/>
      <name val="Arial"/>
      <family val="2"/>
    </font>
    <font>
      <u/>
      <sz val="11"/>
      <color theme="10"/>
      <name val="Calibri"/>
      <family val="2"/>
      <scheme val="minor"/>
    </font>
    <font>
      <b/>
      <u/>
      <sz val="11"/>
      <color theme="10"/>
      <name val="Calibri"/>
      <family val="2"/>
      <scheme val="minor"/>
    </font>
    <font>
      <sz val="9"/>
      <name val="Arial"/>
      <family val="2"/>
    </font>
    <font>
      <b/>
      <sz val="8"/>
      <name val="Arial"/>
      <family val="2"/>
    </font>
    <font>
      <b/>
      <sz val="8"/>
      <color rgb="FFFF0000"/>
      <name val="Arial"/>
      <family val="2"/>
    </font>
    <font>
      <b/>
      <sz val="9"/>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1">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4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style="medium">
        <color auto="1"/>
      </left>
      <right/>
      <top/>
      <bottom style="hair">
        <color auto="1"/>
      </bottom>
      <diagonal/>
    </border>
    <border>
      <left style="medium">
        <color indexed="64"/>
      </left>
      <right/>
      <top style="medium">
        <color indexed="64"/>
      </top>
      <bottom/>
      <diagonal/>
    </border>
    <border>
      <left/>
      <right/>
      <top style="medium">
        <color indexed="64"/>
      </top>
      <bottom/>
      <diagonal/>
    </border>
    <border>
      <left style="medium">
        <color auto="1"/>
      </left>
      <right style="medium">
        <color indexed="64"/>
      </right>
      <top style="medium">
        <color indexed="64"/>
      </top>
      <bottom/>
      <diagonal/>
    </border>
    <border>
      <left style="medium">
        <color auto="1"/>
      </left>
      <right style="medium">
        <color indexed="64"/>
      </right>
      <top/>
      <bottom style="hair">
        <color auto="1"/>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50">
    <xf numFmtId="0" fontId="0" fillId="0" borderId="0"/>
    <xf numFmtId="44" fontId="21" fillId="0" borderId="0" applyFont="0" applyFill="0" applyBorder="0" applyAlignment="0" applyProtection="0"/>
    <xf numFmtId="0" fontId="21" fillId="0" borderId="0"/>
    <xf numFmtId="0" fontId="18" fillId="0" borderId="0"/>
    <xf numFmtId="0" fontId="18" fillId="0" borderId="0"/>
    <xf numFmtId="0" fontId="21" fillId="2" borderId="1" applyNumberFormat="0" applyFont="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22" fillId="2" borderId="1" applyNumberFormat="0" applyFont="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17"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2" applyNumberFormat="0" applyAlignment="0" applyProtection="0"/>
    <xf numFmtId="0" fontId="27" fillId="22" borderId="3"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8" borderId="2" applyNumberFormat="0" applyAlignment="0" applyProtection="0"/>
    <xf numFmtId="0" fontId="34" fillId="0" borderId="7" applyNumberFormat="0" applyFill="0" applyAlignment="0" applyProtection="0"/>
    <xf numFmtId="0" fontId="35" fillId="23" borderId="0" applyNumberFormat="0" applyBorder="0" applyAlignment="0" applyProtection="0"/>
    <xf numFmtId="0" fontId="36" fillId="21"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21" fillId="0" borderId="0"/>
    <xf numFmtId="0" fontId="21" fillId="2" borderId="1" applyNumberFormat="0" applyFont="0" applyAlignment="0" applyProtection="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21" fillId="0" borderId="0"/>
    <xf numFmtId="0" fontId="21" fillId="2" borderId="1" applyNumberFormat="0" applyFont="0" applyAlignment="0" applyProtection="0"/>
    <xf numFmtId="0" fontId="9" fillId="0" borderId="0"/>
    <xf numFmtId="0" fontId="8" fillId="0" borderId="0"/>
    <xf numFmtId="0" fontId="8" fillId="0" borderId="0"/>
    <xf numFmtId="0" fontId="7" fillId="0" borderId="0"/>
    <xf numFmtId="0" fontId="7" fillId="0" borderId="0"/>
    <xf numFmtId="0" fontId="6" fillId="0" borderId="0"/>
    <xf numFmtId="43" fontId="21" fillId="0" borderId="0" applyFont="0" applyFill="0" applyBorder="0" applyAlignment="0" applyProtection="0"/>
    <xf numFmtId="0" fontId="5" fillId="0" borderId="0"/>
    <xf numFmtId="44" fontId="47" fillId="0" borderId="0" applyFont="0" applyFill="0" applyBorder="0" applyAlignment="0" applyProtection="0"/>
    <xf numFmtId="0" fontId="4" fillId="0" borderId="0"/>
    <xf numFmtId="0" fontId="3" fillId="0" borderId="0"/>
    <xf numFmtId="0" fontId="3" fillId="0" borderId="0"/>
    <xf numFmtId="0" fontId="2" fillId="0" borderId="0"/>
    <xf numFmtId="0" fontId="26" fillId="21" borderId="22" applyNumberFormat="0" applyAlignment="0" applyProtection="0"/>
    <xf numFmtId="0" fontId="26" fillId="21" borderId="30" applyNumberFormat="0" applyAlignment="0" applyProtection="0"/>
    <xf numFmtId="0" fontId="26" fillId="21" borderId="22" applyNumberFormat="0" applyAlignment="0" applyProtection="0"/>
    <xf numFmtId="0" fontId="33" fillId="8" borderId="22" applyNumberFormat="0" applyAlignment="0" applyProtection="0"/>
    <xf numFmtId="0" fontId="36" fillId="21" borderId="24" applyNumberFormat="0" applyAlignment="0" applyProtection="0"/>
    <xf numFmtId="0" fontId="21" fillId="2" borderId="23" applyNumberFormat="0" applyFont="0" applyAlignment="0" applyProtection="0"/>
    <xf numFmtId="0" fontId="21" fillId="2" borderId="27" applyNumberFormat="0" applyFont="0" applyAlignment="0" applyProtection="0"/>
    <xf numFmtId="0" fontId="33" fillId="8" borderId="26" applyNumberFormat="0" applyAlignment="0" applyProtection="0"/>
    <xf numFmtId="0" fontId="26" fillId="21" borderId="26" applyNumberFormat="0" applyAlignment="0" applyProtection="0"/>
    <xf numFmtId="0" fontId="38" fillId="0" borderId="25" applyNumberFormat="0" applyFill="0" applyAlignment="0" applyProtection="0"/>
    <xf numFmtId="0" fontId="38" fillId="0" borderId="29" applyNumberFormat="0" applyFill="0" applyAlignment="0" applyProtection="0"/>
    <xf numFmtId="0" fontId="21" fillId="2" borderId="27" applyNumberFormat="0" applyFont="0" applyAlignment="0" applyProtection="0"/>
    <xf numFmtId="0" fontId="2" fillId="0" borderId="0"/>
    <xf numFmtId="0" fontId="36" fillId="21" borderId="28" applyNumberFormat="0" applyAlignment="0" applyProtection="0"/>
    <xf numFmtId="0" fontId="38" fillId="0" borderId="25" applyNumberFormat="0" applyFill="0" applyAlignment="0" applyProtection="0"/>
    <xf numFmtId="0" fontId="36" fillId="21" borderId="28" applyNumberFormat="0" applyAlignment="0" applyProtection="0"/>
    <xf numFmtId="0" fontId="21" fillId="2" borderId="27" applyNumberFormat="0" applyFont="0" applyAlignment="0" applyProtection="0"/>
    <xf numFmtId="0" fontId="21" fillId="2" borderId="23" applyNumberFormat="0" applyFont="0" applyAlignment="0" applyProtection="0"/>
    <xf numFmtId="0" fontId="33" fillId="8" borderId="30" applyNumberFormat="0" applyAlignment="0" applyProtection="0"/>
    <xf numFmtId="0" fontId="21" fillId="2" borderId="23" applyNumberFormat="0" applyFont="0" applyAlignment="0" applyProtection="0"/>
    <xf numFmtId="0" fontId="26" fillId="21" borderId="26" applyNumberFormat="0" applyAlignment="0" applyProtection="0"/>
    <xf numFmtId="0" fontId="33" fillId="8" borderId="22" applyNumberFormat="0" applyAlignment="0" applyProtection="0"/>
    <xf numFmtId="0" fontId="36" fillId="21" borderId="24" applyNumberFormat="0" applyAlignment="0" applyProtection="0"/>
    <xf numFmtId="0" fontId="33" fillId="8" borderId="26" applyNumberFormat="0" applyAlignment="0" applyProtection="0"/>
    <xf numFmtId="0" fontId="21" fillId="2" borderId="31" applyNumberFormat="0" applyFont="0" applyAlignment="0" applyProtection="0"/>
    <xf numFmtId="0" fontId="26" fillId="21" borderId="30" applyNumberFormat="0" applyAlignment="0" applyProtection="0"/>
    <xf numFmtId="9" fontId="2" fillId="0" borderId="0" applyFont="0" applyFill="0" applyBorder="0" applyAlignment="0" applyProtection="0"/>
    <xf numFmtId="0" fontId="38" fillId="0" borderId="29" applyNumberFormat="0" applyFill="0" applyAlignment="0" applyProtection="0"/>
    <xf numFmtId="0" fontId="36" fillId="21" borderId="32" applyNumberFormat="0" applyAlignment="0" applyProtection="0"/>
    <xf numFmtId="0" fontId="38" fillId="0" borderId="33" applyNumberFormat="0" applyFill="0" applyAlignment="0" applyProtection="0"/>
    <xf numFmtId="0" fontId="33" fillId="8" borderId="30" applyNumberFormat="0" applyAlignment="0" applyProtection="0"/>
    <xf numFmtId="0" fontId="21" fillId="2" borderId="31" applyNumberFormat="0" applyFont="0" applyAlignment="0" applyProtection="0"/>
    <xf numFmtId="0" fontId="36" fillId="21" borderId="32" applyNumberFormat="0" applyAlignment="0" applyProtection="0"/>
    <xf numFmtId="0" fontId="38" fillId="0" borderId="33" applyNumberFormat="0" applyFill="0" applyAlignment="0" applyProtection="0"/>
    <xf numFmtId="0" fontId="21" fillId="2" borderId="31" applyNumberFormat="0" applyFont="0" applyAlignment="0" applyProtection="0"/>
    <xf numFmtId="0" fontId="1" fillId="0" borderId="0"/>
    <xf numFmtId="0" fontId="52" fillId="0" borderId="0" applyNumberFormat="0" applyFill="0" applyBorder="0" applyAlignment="0" applyProtection="0"/>
  </cellStyleXfs>
  <cellXfs count="120">
    <xf numFmtId="0" fontId="0" fillId="0" borderId="0" xfId="0"/>
    <xf numFmtId="0" fontId="19" fillId="0" borderId="0" xfId="0" applyFont="1"/>
    <xf numFmtId="0" fontId="21" fillId="0" borderId="0" xfId="0" applyFont="1"/>
    <xf numFmtId="0" fontId="19" fillId="0" borderId="0" xfId="0" applyFont="1" applyAlignment="1">
      <alignment horizontal="left"/>
    </xf>
    <xf numFmtId="0" fontId="40" fillId="0" borderId="0" xfId="0" applyFont="1" applyAlignment="1">
      <alignment horizontal="left"/>
    </xf>
    <xf numFmtId="0" fontId="21" fillId="0" borderId="0" xfId="98"/>
    <xf numFmtId="0" fontId="44" fillId="0" borderId="10" xfId="100" applyFont="1" applyBorder="1" applyAlignment="1">
      <alignment horizontal="right"/>
    </xf>
    <xf numFmtId="0" fontId="46" fillId="0" borderId="10" xfId="100" applyFont="1" applyBorder="1" applyAlignment="1">
      <alignment horizontal="right"/>
    </xf>
    <xf numFmtId="2" fontId="45" fillId="0" borderId="0" xfId="0" applyNumberFormat="1" applyFont="1"/>
    <xf numFmtId="0" fontId="43" fillId="0" borderId="10" xfId="100" applyFont="1" applyBorder="1" applyAlignment="1">
      <alignment horizontal="center"/>
    </xf>
    <xf numFmtId="0" fontId="21" fillId="0" borderId="0" xfId="0" applyFont="1" applyAlignment="1">
      <alignment vertical="center"/>
    </xf>
    <xf numFmtId="0" fontId="40" fillId="24" borderId="0" xfId="0" applyFont="1" applyFill="1"/>
    <xf numFmtId="0" fontId="41" fillId="24" borderId="0" xfId="0" applyFont="1" applyFill="1"/>
    <xf numFmtId="0" fontId="20" fillId="24" borderId="0" xfId="0" applyFont="1" applyFill="1"/>
    <xf numFmtId="0" fontId="40" fillId="24" borderId="0" xfId="0" applyFont="1" applyFill="1" applyAlignment="1">
      <alignment horizontal="left"/>
    </xf>
    <xf numFmtId="0" fontId="19" fillId="24" borderId="0" xfId="0" applyFont="1" applyFill="1"/>
    <xf numFmtId="0" fontId="19" fillId="24" borderId="0" xfId="0" applyFont="1" applyFill="1" applyAlignment="1">
      <alignment horizontal="left" vertical="center"/>
    </xf>
    <xf numFmtId="0" fontId="19" fillId="24" borderId="0" xfId="0" applyFont="1" applyFill="1" applyAlignment="1">
      <alignment horizontal="right" textRotation="90" wrapText="1"/>
    </xf>
    <xf numFmtId="0" fontId="19" fillId="24" borderId="0" xfId="0" applyFont="1" applyFill="1" applyAlignment="1">
      <alignment horizontal="center" vertical="center"/>
    </xf>
    <xf numFmtId="0" fontId="20" fillId="24" borderId="11" xfId="0" applyFont="1" applyFill="1" applyBorder="1" applyAlignment="1">
      <alignment horizontal="left"/>
    </xf>
    <xf numFmtId="2" fontId="20" fillId="24" borderId="12" xfId="0" applyNumberFormat="1" applyFont="1" applyFill="1" applyBorder="1"/>
    <xf numFmtId="2" fontId="20" fillId="24" borderId="11" xfId="0" applyNumberFormat="1" applyFont="1" applyFill="1" applyBorder="1"/>
    <xf numFmtId="4" fontId="48" fillId="24" borderId="16" xfId="0" applyNumberFormat="1" applyFont="1" applyFill="1" applyBorder="1" applyAlignment="1">
      <alignment horizontal="right"/>
    </xf>
    <xf numFmtId="0" fontId="49" fillId="24" borderId="0" xfId="0" applyFont="1" applyFill="1"/>
    <xf numFmtId="0" fontId="48" fillId="24" borderId="0" xfId="0" applyFont="1" applyFill="1"/>
    <xf numFmtId="0" fontId="40" fillId="24" borderId="13" xfId="0" applyFont="1" applyFill="1" applyBorder="1" applyAlignment="1">
      <alignment horizontal="right" textRotation="90" wrapText="1"/>
    </xf>
    <xf numFmtId="0" fontId="40" fillId="24" borderId="14" xfId="0" applyFont="1" applyFill="1" applyBorder="1" applyAlignment="1">
      <alignment horizontal="right" textRotation="90" wrapText="1"/>
    </xf>
    <xf numFmtId="0" fontId="40" fillId="24" borderId="15" xfId="0" applyFont="1" applyFill="1" applyBorder="1" applyAlignment="1">
      <alignment horizontal="right" textRotation="90" wrapText="1"/>
    </xf>
    <xf numFmtId="0" fontId="40" fillId="24" borderId="0" xfId="0" applyFont="1" applyFill="1" applyAlignment="1">
      <alignment horizontal="right" textRotation="90" wrapText="1"/>
    </xf>
    <xf numFmtId="0" fontId="40" fillId="24" borderId="18" xfId="0" applyFont="1" applyFill="1" applyBorder="1" applyAlignment="1">
      <alignment horizontal="right" textRotation="90" wrapText="1"/>
    </xf>
    <xf numFmtId="0" fontId="40" fillId="25" borderId="15" xfId="0" applyFont="1" applyFill="1" applyBorder="1" applyAlignment="1">
      <alignment horizontal="right" textRotation="90" wrapText="1"/>
    </xf>
    <xf numFmtId="0" fontId="20" fillId="25" borderId="16" xfId="0" applyFont="1" applyFill="1" applyBorder="1" applyAlignment="1">
      <alignment horizontal="right"/>
    </xf>
    <xf numFmtId="0" fontId="50" fillId="24" borderId="15" xfId="0" applyFont="1" applyFill="1" applyBorder="1" applyAlignment="1">
      <alignment horizontal="right" textRotation="90" wrapText="1"/>
    </xf>
    <xf numFmtId="0" fontId="50" fillId="24" borderId="18" xfId="0" applyFont="1" applyFill="1" applyBorder="1" applyAlignment="1">
      <alignment horizontal="right" textRotation="90" wrapText="1"/>
    </xf>
    <xf numFmtId="0" fontId="50" fillId="24" borderId="21" xfId="0" applyFont="1" applyFill="1" applyBorder="1" applyAlignment="1">
      <alignment horizontal="right" textRotation="90" wrapText="1"/>
    </xf>
    <xf numFmtId="0" fontId="20" fillId="0" borderId="16" xfId="0" applyFont="1" applyBorder="1" applyAlignment="1">
      <alignment horizontal="right"/>
    </xf>
    <xf numFmtId="4" fontId="48" fillId="0" borderId="19" xfId="0" applyNumberFormat="1" applyFont="1" applyBorder="1" applyAlignment="1">
      <alignment horizontal="right"/>
    </xf>
    <xf numFmtId="0" fontId="40" fillId="0" borderId="0" xfId="0" applyFont="1" applyAlignment="1">
      <alignment horizontal="right" textRotation="90" wrapText="1"/>
    </xf>
    <xf numFmtId="2" fontId="20" fillId="0" borderId="16" xfId="0" applyNumberFormat="1" applyFont="1" applyBorder="1" applyAlignment="1">
      <alignment horizontal="right"/>
    </xf>
    <xf numFmtId="0" fontId="19" fillId="24" borderId="17" xfId="0" applyFont="1" applyFill="1" applyBorder="1" applyAlignment="1">
      <alignment horizontal="left"/>
    </xf>
    <xf numFmtId="2" fontId="48" fillId="0" borderId="20" xfId="0" applyNumberFormat="1" applyFont="1" applyBorder="1"/>
    <xf numFmtId="2" fontId="48" fillId="24" borderId="20" xfId="0" applyNumberFormat="1" applyFont="1" applyFill="1" applyBorder="1"/>
    <xf numFmtId="4" fontId="48" fillId="24" borderId="19" xfId="0" applyNumberFormat="1" applyFont="1" applyFill="1" applyBorder="1" applyAlignment="1">
      <alignment horizontal="right"/>
    </xf>
    <xf numFmtId="0" fontId="20" fillId="24" borderId="16" xfId="0" applyFont="1" applyFill="1" applyBorder="1" applyAlignment="1">
      <alignment horizontal="right"/>
    </xf>
    <xf numFmtId="2" fontId="20" fillId="24" borderId="16" xfId="0" applyNumberFormat="1" applyFont="1" applyFill="1" applyBorder="1" applyAlignment="1">
      <alignment horizontal="right"/>
    </xf>
    <xf numFmtId="0" fontId="20" fillId="26" borderId="11" xfId="0" applyFont="1" applyFill="1" applyBorder="1" applyAlignment="1">
      <alignment horizontal="left"/>
    </xf>
    <xf numFmtId="0" fontId="40" fillId="26" borderId="0" xfId="0" applyFont="1" applyFill="1" applyAlignment="1">
      <alignment horizontal="right" textRotation="90" wrapText="1"/>
    </xf>
    <xf numFmtId="0" fontId="19" fillId="26" borderId="0" xfId="0" applyFont="1" applyFill="1" applyAlignment="1">
      <alignment horizontal="right" textRotation="90" wrapText="1"/>
    </xf>
    <xf numFmtId="2" fontId="20" fillId="26" borderId="11" xfId="0" applyNumberFormat="1" applyFont="1" applyFill="1" applyBorder="1"/>
    <xf numFmtId="0" fontId="20" fillId="26" borderId="16" xfId="0" applyFont="1" applyFill="1" applyBorder="1" applyAlignment="1">
      <alignment horizontal="right"/>
    </xf>
    <xf numFmtId="4" fontId="48" fillId="26" borderId="16" xfId="0" applyNumberFormat="1" applyFont="1" applyFill="1" applyBorder="1" applyAlignment="1">
      <alignment horizontal="right"/>
    </xf>
    <xf numFmtId="0" fontId="21" fillId="0" borderId="0" xfId="98"/>
    <xf numFmtId="0" fontId="21" fillId="0" borderId="0" xfId="98"/>
    <xf numFmtId="0" fontId="21" fillId="0" borderId="0" xfId="98"/>
    <xf numFmtId="0" fontId="21" fillId="0" borderId="0" xfId="98" applyFont="1"/>
    <xf numFmtId="0" fontId="21" fillId="0" borderId="0" xfId="98"/>
    <xf numFmtId="0" fontId="20" fillId="26" borderId="0" xfId="0" applyFont="1" applyFill="1"/>
    <xf numFmtId="2" fontId="48" fillId="26" borderId="20" xfId="0" applyNumberFormat="1" applyFont="1" applyFill="1" applyBorder="1"/>
    <xf numFmtId="2" fontId="20" fillId="26" borderId="12" xfId="0" applyNumberFormat="1" applyFont="1" applyFill="1" applyBorder="1"/>
    <xf numFmtId="2" fontId="20" fillId="26" borderId="16" xfId="0" applyNumberFormat="1" applyFont="1" applyFill="1" applyBorder="1" applyAlignment="1">
      <alignment horizontal="right"/>
    </xf>
    <xf numFmtId="4" fontId="48" fillId="26" borderId="19" xfId="0" applyNumberFormat="1" applyFont="1" applyFill="1" applyBorder="1" applyAlignment="1">
      <alignment horizontal="right"/>
    </xf>
    <xf numFmtId="0" fontId="21" fillId="0" borderId="0" xfId="98" applyFont="1"/>
    <xf numFmtId="0" fontId="19" fillId="24" borderId="0" xfId="98" applyFont="1" applyFill="1" applyAlignment="1">
      <alignment wrapText="1"/>
    </xf>
    <xf numFmtId="0" fontId="21" fillId="24" borderId="0" xfId="98" applyFill="1"/>
    <xf numFmtId="0" fontId="20" fillId="24" borderId="0" xfId="98" applyFont="1" applyFill="1"/>
    <xf numFmtId="0" fontId="43" fillId="24" borderId="0" xfId="148" applyFont="1" applyFill="1" applyAlignment="1">
      <alignment horizontal="left"/>
    </xf>
    <xf numFmtId="0" fontId="51" fillId="24" borderId="0" xfId="148" applyFont="1" applyFill="1"/>
    <xf numFmtId="0" fontId="53" fillId="24" borderId="0" xfId="149" applyFont="1" applyFill="1" applyAlignment="1">
      <alignment wrapText="1"/>
    </xf>
    <xf numFmtId="0" fontId="21" fillId="27" borderId="37" xfId="98" applyFill="1" applyBorder="1" applyAlignment="1">
      <alignment horizontal="center" wrapText="1"/>
    </xf>
    <xf numFmtId="0" fontId="53" fillId="24" borderId="0" xfId="149" applyFont="1" applyFill="1" applyAlignment="1"/>
    <xf numFmtId="0" fontId="53" fillId="24" borderId="0" xfId="149" applyFont="1" applyFill="1" applyAlignment="1">
      <alignment horizontal="left"/>
    </xf>
    <xf numFmtId="0" fontId="21" fillId="24" borderId="0" xfId="98" applyFill="1" applyAlignment="1">
      <alignment horizontal="center"/>
    </xf>
    <xf numFmtId="0" fontId="55" fillId="24" borderId="0" xfId="98" applyFont="1" applyFill="1" applyAlignment="1">
      <alignment wrapText="1"/>
    </xf>
    <xf numFmtId="0" fontId="55" fillId="24" borderId="0" xfId="98" applyFont="1" applyFill="1" applyAlignment="1">
      <alignment horizontal="center" wrapText="1"/>
    </xf>
    <xf numFmtId="0" fontId="57" fillId="24" borderId="11" xfId="98" applyFont="1" applyFill="1" applyBorder="1" applyAlignment="1">
      <alignment wrapText="1"/>
    </xf>
    <xf numFmtId="0" fontId="57" fillId="24" borderId="41" xfId="98" applyFont="1" applyFill="1" applyBorder="1" applyAlignment="1">
      <alignment wrapText="1"/>
    </xf>
    <xf numFmtId="0" fontId="21" fillId="30" borderId="0" xfId="98" applyFill="1"/>
    <xf numFmtId="0" fontId="21" fillId="30" borderId="44" xfId="98" applyFill="1" applyBorder="1"/>
    <xf numFmtId="0" fontId="21" fillId="24" borderId="10" xfId="98" applyFill="1" applyBorder="1"/>
    <xf numFmtId="0" fontId="46" fillId="24" borderId="0" xfId="98" applyFont="1" applyFill="1"/>
    <xf numFmtId="0" fontId="21" fillId="24" borderId="0" xfId="98" applyFill="1" applyAlignment="1">
      <alignment wrapText="1"/>
    </xf>
    <xf numFmtId="0" fontId="58" fillId="0" borderId="0" xfId="148" applyFont="1" applyAlignment="1">
      <alignment horizontal="left"/>
    </xf>
    <xf numFmtId="0" fontId="54" fillId="24" borderId="0" xfId="98" applyFont="1" applyFill="1"/>
    <xf numFmtId="0" fontId="52" fillId="24" borderId="0" xfId="149" applyFill="1"/>
    <xf numFmtId="0" fontId="42" fillId="24" borderId="0" xfId="98" applyFont="1" applyFill="1"/>
    <xf numFmtId="0" fontId="40" fillId="24" borderId="0" xfId="0" applyFont="1" applyFill="1" applyAlignment="1">
      <alignment horizontal="left"/>
    </xf>
    <xf numFmtId="0" fontId="19" fillId="24" borderId="17" xfId="0" applyFont="1" applyFill="1" applyBorder="1" applyAlignment="1">
      <alignment horizontal="left"/>
    </xf>
    <xf numFmtId="0" fontId="21" fillId="24" borderId="42" xfId="98" applyFill="1" applyBorder="1" applyAlignment="1">
      <alignment horizontal="center"/>
    </xf>
    <xf numFmtId="0" fontId="21" fillId="24" borderId="41" xfId="98" applyFill="1" applyBorder="1" applyAlignment="1">
      <alignment horizontal="center"/>
    </xf>
    <xf numFmtId="0" fontId="21" fillId="24" borderId="43" xfId="98" applyFill="1" applyBorder="1" applyAlignment="1">
      <alignment horizontal="center"/>
    </xf>
    <xf numFmtId="0" fontId="21" fillId="27" borderId="42" xfId="98" applyFill="1" applyBorder="1" applyAlignment="1">
      <alignment horizontal="center"/>
    </xf>
    <xf numFmtId="0" fontId="21" fillId="27" borderId="41" xfId="98" applyFill="1" applyBorder="1" applyAlignment="1">
      <alignment horizontal="center"/>
    </xf>
    <xf numFmtId="0" fontId="21" fillId="27" borderId="43" xfId="98" applyFill="1" applyBorder="1" applyAlignment="1">
      <alignment horizontal="center"/>
    </xf>
    <xf numFmtId="0" fontId="55" fillId="29" borderId="38" xfId="98" applyFont="1" applyFill="1" applyBorder="1" applyAlignment="1">
      <alignment horizontal="center" wrapText="1"/>
    </xf>
    <xf numFmtId="0" fontId="55" fillId="29" borderId="39" xfId="98" applyFont="1" applyFill="1" applyBorder="1" applyAlignment="1">
      <alignment horizontal="center" wrapText="1"/>
    </xf>
    <xf numFmtId="0" fontId="55" fillId="29" borderId="40" xfId="98" applyFont="1" applyFill="1" applyBorder="1" applyAlignment="1">
      <alignment horizontal="center" wrapText="1"/>
    </xf>
    <xf numFmtId="0" fontId="21" fillId="27" borderId="12" xfId="98" applyFill="1" applyBorder="1" applyAlignment="1">
      <alignment horizontal="center"/>
    </xf>
    <xf numFmtId="0" fontId="21" fillId="27" borderId="11" xfId="98" applyFill="1" applyBorder="1" applyAlignment="1">
      <alignment horizontal="center"/>
    </xf>
    <xf numFmtId="0" fontId="21" fillId="27" borderId="19" xfId="98" applyFill="1" applyBorder="1" applyAlignment="1">
      <alignment horizontal="center"/>
    </xf>
    <xf numFmtId="0" fontId="21" fillId="24" borderId="12" xfId="98" applyFill="1" applyBorder="1" applyAlignment="1">
      <alignment horizontal="center"/>
    </xf>
    <xf numFmtId="0" fontId="21" fillId="24" borderId="11" xfId="98" applyFill="1" applyBorder="1" applyAlignment="1">
      <alignment horizontal="center"/>
    </xf>
    <xf numFmtId="0" fontId="21" fillId="24" borderId="19" xfId="98" applyFill="1" applyBorder="1" applyAlignment="1">
      <alignment horizontal="center"/>
    </xf>
    <xf numFmtId="0" fontId="44" fillId="28" borderId="13" xfId="98" applyFont="1" applyFill="1" applyBorder="1" applyAlignment="1">
      <alignment horizontal="left"/>
    </xf>
    <xf numFmtId="0" fontId="44" fillId="28" borderId="14" xfId="98" applyFont="1" applyFill="1" applyBorder="1" applyAlignment="1">
      <alignment horizontal="left"/>
    </xf>
    <xf numFmtId="0" fontId="44" fillId="28" borderId="18" xfId="98" applyFont="1" applyFill="1" applyBorder="1" applyAlignment="1">
      <alignment horizontal="left"/>
    </xf>
    <xf numFmtId="0" fontId="55" fillId="24" borderId="13" xfId="98" applyFont="1" applyFill="1" applyBorder="1" applyAlignment="1">
      <alignment horizontal="center" vertical="center" wrapText="1"/>
    </xf>
    <xf numFmtId="0" fontId="55" fillId="24" borderId="14" xfId="98" applyFont="1" applyFill="1" applyBorder="1" applyAlignment="1">
      <alignment horizontal="center" vertical="center" wrapText="1"/>
    </xf>
    <xf numFmtId="0" fontId="55" fillId="24" borderId="18" xfId="98" applyFont="1" applyFill="1" applyBorder="1" applyAlignment="1">
      <alignment horizontal="center" vertical="center" wrapText="1"/>
    </xf>
    <xf numFmtId="0" fontId="56" fillId="24" borderId="13" xfId="98" applyFont="1" applyFill="1" applyBorder="1" applyAlignment="1">
      <alignment horizontal="center" vertical="center" wrapText="1"/>
    </xf>
    <xf numFmtId="0" fontId="56" fillId="24" borderId="14" xfId="98" applyFont="1" applyFill="1" applyBorder="1" applyAlignment="1">
      <alignment horizontal="center" vertical="center" wrapText="1"/>
    </xf>
    <xf numFmtId="0" fontId="56" fillId="24" borderId="18" xfId="98" applyFont="1" applyFill="1" applyBorder="1" applyAlignment="1">
      <alignment horizontal="center" vertical="center" wrapText="1"/>
    </xf>
    <xf numFmtId="0" fontId="53" fillId="24" borderId="0" xfId="149" applyFont="1" applyFill="1" applyAlignment="1">
      <alignment horizontal="left"/>
    </xf>
    <xf numFmtId="0" fontId="54" fillId="24" borderId="0" xfId="98" applyFont="1" applyFill="1" applyAlignment="1">
      <alignment horizontal="left" wrapText="1"/>
    </xf>
    <xf numFmtId="0" fontId="19" fillId="24" borderId="0" xfId="98" applyFont="1" applyFill="1" applyAlignment="1">
      <alignment horizontal="left" wrapText="1"/>
    </xf>
    <xf numFmtId="0" fontId="19" fillId="24" borderId="0" xfId="98" applyFont="1" applyFill="1" applyAlignment="1">
      <alignment horizontal="left"/>
    </xf>
    <xf numFmtId="0" fontId="21" fillId="27" borderId="34" xfId="148" applyFont="1" applyFill="1" applyBorder="1" applyAlignment="1">
      <alignment horizontal="center"/>
    </xf>
    <xf numFmtId="0" fontId="21" fillId="27" borderId="35" xfId="148" applyFont="1" applyFill="1" applyBorder="1" applyAlignment="1">
      <alignment horizontal="center"/>
    </xf>
    <xf numFmtId="0" fontId="21" fillId="27" borderId="36" xfId="148" applyFont="1" applyFill="1" applyBorder="1" applyAlignment="1">
      <alignment horizontal="center"/>
    </xf>
    <xf numFmtId="164" fontId="51" fillId="24" borderId="0" xfId="148" applyNumberFormat="1" applyFont="1" applyFill="1" applyAlignment="1">
      <alignment horizontal="center"/>
    </xf>
    <xf numFmtId="0" fontId="53" fillId="24" borderId="0" xfId="149" applyFont="1" applyFill="1" applyAlignment="1">
      <alignment horizontal="left" wrapText="1"/>
    </xf>
  </cellXfs>
  <cellStyles count="150">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2 2" xfId="113" xr:uid="{00000000-0005-0000-0000-000032000000}"/>
    <cellStyle name="Calculation 2 3" xfId="121" xr:uid="{00000000-0005-0000-0000-000032000000}"/>
    <cellStyle name="Calculation 2 4" xfId="114" xr:uid="{00000000-0005-0000-0000-000032000000}"/>
    <cellStyle name="Calculation 3" xfId="31" xr:uid="{00000000-0005-0000-0000-000033000000}"/>
    <cellStyle name="Calculation 3 2" xfId="115" xr:uid="{00000000-0005-0000-0000-000033000000}"/>
    <cellStyle name="Calculation 3 3" xfId="133" xr:uid="{00000000-0005-0000-0000-000033000000}"/>
    <cellStyle name="Calculation 3 4" xfId="138" xr:uid="{00000000-0005-0000-0000-000033000000}"/>
    <cellStyle name="Check Cell 2" xfId="74" xr:uid="{00000000-0005-0000-0000-000034000000}"/>
    <cellStyle name="Check Cell 3" xfId="32" xr:uid="{00000000-0005-0000-0000-000035000000}"/>
    <cellStyle name="Comma 2" xfId="106" xr:uid="{00000000-0005-0000-0000-000036000000}"/>
    <cellStyle name="Currency 2" xfId="1" xr:uid="{00000000-0005-0000-0000-000037000000}"/>
    <cellStyle name="Currency 3" xfId="108" xr:uid="{00000000-0005-0000-0000-000038000000}"/>
    <cellStyle name="Explanatory Text 2" xfId="75" xr:uid="{00000000-0005-0000-0000-000039000000}"/>
    <cellStyle name="Explanatory Text 3" xfId="33" xr:uid="{00000000-0005-0000-0000-00003A000000}"/>
    <cellStyle name="Good 2" xfId="76" xr:uid="{00000000-0005-0000-0000-00003B000000}"/>
    <cellStyle name="Good 3" xfId="34" xr:uid="{00000000-0005-0000-0000-00003C000000}"/>
    <cellStyle name="Heading 1 2" xfId="77" xr:uid="{00000000-0005-0000-0000-00003D000000}"/>
    <cellStyle name="Heading 1 3" xfId="35" xr:uid="{00000000-0005-0000-0000-00003E000000}"/>
    <cellStyle name="Heading 2 2" xfId="78" xr:uid="{00000000-0005-0000-0000-00003F000000}"/>
    <cellStyle name="Heading 2 3" xfId="36" xr:uid="{00000000-0005-0000-0000-000040000000}"/>
    <cellStyle name="Heading 3 2" xfId="79" xr:uid="{00000000-0005-0000-0000-000041000000}"/>
    <cellStyle name="Heading 3 3" xfId="37" xr:uid="{00000000-0005-0000-0000-000042000000}"/>
    <cellStyle name="Heading 4 2" xfId="80" xr:uid="{00000000-0005-0000-0000-000043000000}"/>
    <cellStyle name="Heading 4 3" xfId="38" xr:uid="{00000000-0005-0000-0000-000044000000}"/>
    <cellStyle name="Hyperlink 2" xfId="149" xr:uid="{A70132A0-22F9-482D-B578-1694B7C6538D}"/>
    <cellStyle name="Input 2" xfId="81" xr:uid="{00000000-0005-0000-0000-000045000000}"/>
    <cellStyle name="Input 2 2" xfId="134" xr:uid="{00000000-0005-0000-0000-000043000000}"/>
    <cellStyle name="Input 2 3" xfId="136" xr:uid="{00000000-0005-0000-0000-000043000000}"/>
    <cellStyle name="Input 2 4" xfId="131" xr:uid="{00000000-0005-0000-0000-000043000000}"/>
    <cellStyle name="Input 3" xfId="39" xr:uid="{00000000-0005-0000-0000-000046000000}"/>
    <cellStyle name="Input 3 2" xfId="116" xr:uid="{00000000-0005-0000-0000-000044000000}"/>
    <cellStyle name="Input 3 3" xfId="120" xr:uid="{00000000-0005-0000-0000-000044000000}"/>
    <cellStyle name="Input 3 4" xfId="143" xr:uid="{00000000-0005-0000-0000-000044000000}"/>
    <cellStyle name="Linked Cell 2" xfId="82" xr:uid="{00000000-0005-0000-0000-000047000000}"/>
    <cellStyle name="Linked Cell 3" xfId="40" xr:uid="{00000000-0005-0000-0000-000048000000}"/>
    <cellStyle name="Neutral 2" xfId="83" xr:uid="{00000000-0005-0000-0000-000049000000}"/>
    <cellStyle name="Neutral 3" xfId="41" xr:uid="{00000000-0005-0000-0000-00004A000000}"/>
    <cellStyle name="Normal" xfId="0" builtinId="0"/>
    <cellStyle name="Normal 10" xfId="148" xr:uid="{8456F9A1-3D88-4007-8035-93E6A7A48823}"/>
    <cellStyle name="Normal 2" xfId="2" xr:uid="{00000000-0005-0000-0000-00004C000000}"/>
    <cellStyle name="Normal 3" xfId="3" xr:uid="{00000000-0005-0000-0000-00004D000000}"/>
    <cellStyle name="Normal 3 2" xfId="88" xr:uid="{00000000-0005-0000-0000-00004E000000}"/>
    <cellStyle name="Normal 3 3" xfId="97" xr:uid="{00000000-0005-0000-0000-00004F000000}"/>
    <cellStyle name="Normal 3 3 2" xfId="107" xr:uid="{00000000-0005-0000-0000-000050000000}"/>
    <cellStyle name="Normal 3 4" xfId="105" xr:uid="{00000000-0005-0000-0000-000051000000}"/>
    <cellStyle name="Normal 3 5" xfId="109" xr:uid="{00000000-0005-0000-0000-000052000000}"/>
    <cellStyle name="Normal 4" xfId="4" xr:uid="{00000000-0005-0000-0000-000053000000}"/>
    <cellStyle name="Normal 4 10" xfId="100" xr:uid="{00000000-0005-0000-0000-000054000000}"/>
    <cellStyle name="Normal 4 11" xfId="102" xr:uid="{00000000-0005-0000-0000-000055000000}"/>
    <cellStyle name="Normal 4 12" xfId="104" xr:uid="{00000000-0005-0000-0000-000056000000}"/>
    <cellStyle name="Normal 4 13" xfId="111" xr:uid="{00000000-0005-0000-0000-000057000000}"/>
    <cellStyle name="Normal 4 14" xfId="125" xr:uid="{00000000-0005-0000-0000-00004C000000}"/>
    <cellStyle name="Normal 4 2" xfId="47" xr:uid="{00000000-0005-0000-0000-000058000000}"/>
    <cellStyle name="Normal 4 3" xfId="90" xr:uid="{00000000-0005-0000-0000-000059000000}"/>
    <cellStyle name="Normal 4 4" xfId="91" xr:uid="{00000000-0005-0000-0000-00005A000000}"/>
    <cellStyle name="Normal 4 5" xfId="92" xr:uid="{00000000-0005-0000-0000-00005B000000}"/>
    <cellStyle name="Normal 4 6" xfId="93" xr:uid="{00000000-0005-0000-0000-00005C000000}"/>
    <cellStyle name="Normal 4 7" xfId="94" xr:uid="{00000000-0005-0000-0000-00005D000000}"/>
    <cellStyle name="Normal 4 8" xfId="95" xr:uid="{00000000-0005-0000-0000-00005E000000}"/>
    <cellStyle name="Normal 4 9" xfId="96" xr:uid="{00000000-0005-0000-0000-00005F000000}"/>
    <cellStyle name="Normal 5" xfId="98" xr:uid="{00000000-0005-0000-0000-000060000000}"/>
    <cellStyle name="Normal 6" xfId="101" xr:uid="{00000000-0005-0000-0000-000061000000}"/>
    <cellStyle name="Normal 7" xfId="103" xr:uid="{00000000-0005-0000-0000-000062000000}"/>
    <cellStyle name="Normal 8" xfId="110" xr:uid="{00000000-0005-0000-0000-000063000000}"/>
    <cellStyle name="Normal 9" xfId="112" xr:uid="{00000000-0005-0000-0000-00009F000000}"/>
    <cellStyle name="Note 2" xfId="5" xr:uid="{00000000-0005-0000-0000-000064000000}"/>
    <cellStyle name="Note 2 2" xfId="130" xr:uid="{00000000-0005-0000-0000-00004E000000}"/>
    <cellStyle name="Note 2 3" xfId="124" xr:uid="{00000000-0005-0000-0000-00004E000000}"/>
    <cellStyle name="Note 2 4" xfId="144" xr:uid="{00000000-0005-0000-0000-00004E000000}"/>
    <cellStyle name="Note 3" xfId="89" xr:uid="{00000000-0005-0000-0000-000065000000}"/>
    <cellStyle name="Note 3 2" xfId="118" xr:uid="{00000000-0005-0000-0000-00004F000000}"/>
    <cellStyle name="Note 3 3" xfId="129" xr:uid="{00000000-0005-0000-0000-00004F000000}"/>
    <cellStyle name="Note 3 4" xfId="147" xr:uid="{00000000-0005-0000-0000-00004F000000}"/>
    <cellStyle name="Note 4" xfId="42" xr:uid="{00000000-0005-0000-0000-000066000000}"/>
    <cellStyle name="Note 4 2" xfId="99" xr:uid="{00000000-0005-0000-0000-000067000000}"/>
    <cellStyle name="Note 4 3" xfId="132" xr:uid="{00000000-0005-0000-0000-000050000000}"/>
    <cellStyle name="Note 4 4" xfId="119" xr:uid="{00000000-0005-0000-0000-000050000000}"/>
    <cellStyle name="Note 4 5" xfId="137" xr:uid="{00000000-0005-0000-0000-000050000000}"/>
    <cellStyle name="Output 2" xfId="84" xr:uid="{00000000-0005-0000-0000-000068000000}"/>
    <cellStyle name="Output 2 2" xfId="135" xr:uid="{00000000-0005-0000-0000-000051000000}"/>
    <cellStyle name="Output 2 3" xfId="126" xr:uid="{00000000-0005-0000-0000-000051000000}"/>
    <cellStyle name="Output 2 4" xfId="145" xr:uid="{00000000-0005-0000-0000-000051000000}"/>
    <cellStyle name="Output 3" xfId="43" xr:uid="{00000000-0005-0000-0000-000069000000}"/>
    <cellStyle name="Output 3 2" xfId="117" xr:uid="{00000000-0005-0000-0000-000052000000}"/>
    <cellStyle name="Output 3 3" xfId="128" xr:uid="{00000000-0005-0000-0000-000052000000}"/>
    <cellStyle name="Output 3 4" xfId="141" xr:uid="{00000000-0005-0000-0000-000052000000}"/>
    <cellStyle name="Percent 2" xfId="139" xr:uid="{00000000-0005-0000-0000-0000A1000000}"/>
    <cellStyle name="Title 2" xfId="85" xr:uid="{00000000-0005-0000-0000-00006A000000}"/>
    <cellStyle name="Title 3" xfId="44" xr:uid="{00000000-0005-0000-0000-00006B000000}"/>
    <cellStyle name="Total 2" xfId="86" xr:uid="{00000000-0005-0000-0000-00006C000000}"/>
    <cellStyle name="Total 2 2" xfId="122" xr:uid="{00000000-0005-0000-0000-000056000000}"/>
    <cellStyle name="Total 2 3" xfId="123" xr:uid="{00000000-0005-0000-0000-000056000000}"/>
    <cellStyle name="Total 2 4" xfId="146" xr:uid="{00000000-0005-0000-0000-000056000000}"/>
    <cellStyle name="Total 3" xfId="45" xr:uid="{00000000-0005-0000-0000-00006D000000}"/>
    <cellStyle name="Total 3 2" xfId="127" xr:uid="{00000000-0005-0000-0000-000057000000}"/>
    <cellStyle name="Total 3 3" xfId="140" xr:uid="{00000000-0005-0000-0000-000057000000}"/>
    <cellStyle name="Total 3 4" xfId="142" xr:uid="{00000000-0005-0000-0000-000057000000}"/>
    <cellStyle name="Warning Text 2" xfId="87" xr:uid="{00000000-0005-0000-0000-00006E000000}"/>
    <cellStyle name="Warning Text 3" xfId="46" xr:uid="{00000000-0005-0000-0000-00006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54C1A0FC-75A1-4D5C-9AA0-D27513CC67C4}"/>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workbookViewId="0">
      <selection activeCell="E19" sqref="E19"/>
    </sheetView>
  </sheetViews>
  <sheetFormatPr defaultRowHeight="12.75" x14ac:dyDescent="0.2"/>
  <cols>
    <col min="1" max="1" width="28.85546875" bestFit="1" customWidth="1"/>
    <col min="2" max="7" width="8.85546875" customWidth="1"/>
    <col min="8" max="8" width="15" bestFit="1" customWidth="1"/>
    <col min="9" max="9" width="12.42578125" bestFit="1" customWidth="1"/>
  </cols>
  <sheetData>
    <row r="1" spans="1:9" ht="15.75" x14ac:dyDescent="0.25">
      <c r="A1" s="4" t="s">
        <v>0</v>
      </c>
      <c r="B1" s="3"/>
      <c r="C1" s="1"/>
      <c r="D1" s="1"/>
      <c r="E1" s="1"/>
      <c r="F1" s="1"/>
      <c r="G1" s="1"/>
      <c r="H1" s="1"/>
      <c r="I1" s="1"/>
    </row>
    <row r="2" spans="1:9" ht="15.75" x14ac:dyDescent="0.25">
      <c r="A2" s="1"/>
    </row>
    <row r="3" spans="1:9" s="2" customFormat="1" x14ac:dyDescent="0.2">
      <c r="A3" s="9"/>
      <c r="B3" s="6" t="s">
        <v>1</v>
      </c>
      <c r="C3" s="6" t="s">
        <v>2</v>
      </c>
      <c r="D3" s="6" t="s">
        <v>3</v>
      </c>
      <c r="E3" s="6" t="s">
        <v>4</v>
      </c>
      <c r="F3" s="6" t="s">
        <v>5</v>
      </c>
      <c r="G3" s="6" t="s">
        <v>6</v>
      </c>
      <c r="H3" s="6" t="s">
        <v>12</v>
      </c>
      <c r="I3" s="7" t="s">
        <v>13</v>
      </c>
    </row>
    <row r="4" spans="1:9" x14ac:dyDescent="0.2">
      <c r="A4" s="10" t="s">
        <v>21</v>
      </c>
      <c r="B4" s="51">
        <v>21</v>
      </c>
      <c r="C4" s="51">
        <v>15</v>
      </c>
      <c r="D4" s="51">
        <v>6.8</v>
      </c>
      <c r="E4" s="51">
        <v>6.8</v>
      </c>
      <c r="F4" s="51">
        <v>3.4</v>
      </c>
      <c r="G4" s="51">
        <v>7.2</v>
      </c>
      <c r="H4" s="5"/>
      <c r="I4" s="8">
        <f t="shared" ref="I4:I9" si="0">SUM(B4:G4)</f>
        <v>60.199999999999996</v>
      </c>
    </row>
    <row r="5" spans="1:9" x14ac:dyDescent="0.2">
      <c r="A5" s="10" t="s">
        <v>22</v>
      </c>
      <c r="B5" s="51">
        <v>19.200000000000003</v>
      </c>
      <c r="C5" s="51">
        <v>12</v>
      </c>
      <c r="D5" s="51">
        <v>6.6</v>
      </c>
      <c r="E5" s="51">
        <v>6</v>
      </c>
      <c r="F5" s="51">
        <v>3.3</v>
      </c>
      <c r="G5" s="51">
        <v>7.2</v>
      </c>
      <c r="H5" s="5"/>
      <c r="I5" s="8">
        <f t="shared" si="0"/>
        <v>54.300000000000004</v>
      </c>
    </row>
    <row r="6" spans="1:9" x14ac:dyDescent="0.2">
      <c r="A6" s="10" t="s">
        <v>23</v>
      </c>
      <c r="B6" s="51">
        <v>27</v>
      </c>
      <c r="C6" s="51">
        <v>23.5</v>
      </c>
      <c r="D6" s="51">
        <v>9</v>
      </c>
      <c r="E6" s="51">
        <v>8.8000000000000007</v>
      </c>
      <c r="F6" s="51">
        <v>4.2</v>
      </c>
      <c r="G6" s="51">
        <v>8.6</v>
      </c>
      <c r="H6" s="5"/>
      <c r="I6" s="8">
        <f t="shared" si="0"/>
        <v>81.099999999999994</v>
      </c>
    </row>
    <row r="7" spans="1:9" x14ac:dyDescent="0.2">
      <c r="A7" s="10" t="s">
        <v>24</v>
      </c>
      <c r="B7" s="51">
        <v>27</v>
      </c>
      <c r="C7" s="51">
        <v>17</v>
      </c>
      <c r="D7" s="51">
        <v>6.8</v>
      </c>
      <c r="E7" s="51">
        <v>7</v>
      </c>
      <c r="F7" s="51">
        <v>3.5</v>
      </c>
      <c r="G7" s="51">
        <v>8</v>
      </c>
      <c r="H7" s="5"/>
      <c r="I7" s="8">
        <f t="shared" si="0"/>
        <v>69.3</v>
      </c>
    </row>
    <row r="8" spans="1:9" x14ac:dyDescent="0.2">
      <c r="A8" s="10" t="s">
        <v>25</v>
      </c>
      <c r="B8" s="51">
        <v>20.399999999999999</v>
      </c>
      <c r="C8" s="51">
        <v>16</v>
      </c>
      <c r="D8" s="51">
        <v>6.6</v>
      </c>
      <c r="E8" s="51">
        <v>6.6</v>
      </c>
      <c r="F8" s="51">
        <v>3.5</v>
      </c>
      <c r="G8" s="51">
        <v>7</v>
      </c>
      <c r="H8" s="5"/>
      <c r="I8" s="8">
        <f t="shared" si="0"/>
        <v>60.1</v>
      </c>
    </row>
    <row r="9" spans="1:9" x14ac:dyDescent="0.2">
      <c r="A9" s="10" t="s">
        <v>26</v>
      </c>
      <c r="B9" s="51">
        <v>27</v>
      </c>
      <c r="C9" s="51">
        <v>22.5</v>
      </c>
      <c r="D9" s="51">
        <v>9</v>
      </c>
      <c r="E9" s="51">
        <v>8.6</v>
      </c>
      <c r="F9" s="51">
        <v>4.2</v>
      </c>
      <c r="G9" s="51">
        <v>8.6</v>
      </c>
      <c r="H9" s="5"/>
      <c r="I9" s="8">
        <f t="shared" si="0"/>
        <v>79.899999999999991</v>
      </c>
    </row>
    <row r="12" spans="1:9" x14ac:dyDescent="0.2">
      <c r="B12" s="5"/>
      <c r="C12" s="5"/>
      <c r="D12" s="5"/>
      <c r="E12" s="5"/>
      <c r="F12" s="5"/>
      <c r="G12" s="5"/>
    </row>
    <row r="13" spans="1:9" x14ac:dyDescent="0.2">
      <c r="B13" s="5"/>
      <c r="C13" s="5"/>
      <c r="D13" s="5"/>
      <c r="E13" s="5"/>
      <c r="F13" s="5"/>
      <c r="G13" s="5"/>
    </row>
    <row r="14" spans="1:9" x14ac:dyDescent="0.2">
      <c r="B14" s="5"/>
      <c r="C14" s="5"/>
      <c r="D14" s="5"/>
      <c r="E14" s="5"/>
      <c r="F14" s="5"/>
      <c r="G14" s="5"/>
    </row>
    <row r="15" spans="1:9" x14ac:dyDescent="0.2">
      <c r="B15" s="5"/>
      <c r="C15" s="5"/>
      <c r="D15" s="5"/>
      <c r="E15" s="5"/>
      <c r="F15" s="5"/>
      <c r="G15" s="5"/>
    </row>
    <row r="16" spans="1:9"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sheetData>
  <phoneticPr fontId="42"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8"/>
  <sheetViews>
    <sheetView workbookViewId="0">
      <selection activeCell="D18" sqref="D18"/>
    </sheetView>
  </sheetViews>
  <sheetFormatPr defaultRowHeight="12.75" x14ac:dyDescent="0.2"/>
  <cols>
    <col min="1" max="1" width="28.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
      <c r="B3" s="6" t="s">
        <v>1</v>
      </c>
      <c r="C3" s="6" t="s">
        <v>2</v>
      </c>
      <c r="D3" s="6" t="s">
        <v>3</v>
      </c>
      <c r="E3" s="6" t="s">
        <v>4</v>
      </c>
      <c r="F3" s="6" t="s">
        <v>5</v>
      </c>
      <c r="G3" s="6" t="s">
        <v>6</v>
      </c>
      <c r="H3" s="6" t="s">
        <v>12</v>
      </c>
      <c r="I3" s="7" t="s">
        <v>13</v>
      </c>
      <c r="J3" s="2"/>
      <c r="K3" s="2"/>
      <c r="L3" s="2"/>
      <c r="M3" s="2"/>
      <c r="N3" s="2"/>
      <c r="O3" s="2"/>
      <c r="P3" s="2"/>
      <c r="Q3" s="2"/>
    </row>
    <row r="4" spans="1:17" x14ac:dyDescent="0.2">
      <c r="A4" s="10" t="s">
        <v>21</v>
      </c>
      <c r="B4" s="53">
        <v>24</v>
      </c>
      <c r="C4" s="53">
        <v>17.5</v>
      </c>
      <c r="D4" s="53">
        <v>7</v>
      </c>
      <c r="E4" s="53">
        <v>6</v>
      </c>
      <c r="F4" s="53">
        <v>4</v>
      </c>
      <c r="G4" s="53">
        <v>8</v>
      </c>
      <c r="H4" s="5"/>
      <c r="I4" s="8">
        <f t="shared" ref="I4:I9" si="0">SUM(B4:G4)</f>
        <v>66.5</v>
      </c>
    </row>
    <row r="5" spans="1:17" x14ac:dyDescent="0.2">
      <c r="A5" s="10" t="s">
        <v>22</v>
      </c>
      <c r="B5" s="53">
        <v>24</v>
      </c>
      <c r="C5" s="53">
        <v>17.5</v>
      </c>
      <c r="D5" s="53">
        <v>6</v>
      </c>
      <c r="E5" s="53">
        <v>8</v>
      </c>
      <c r="F5" s="53">
        <v>4</v>
      </c>
      <c r="G5" s="53">
        <v>7</v>
      </c>
      <c r="H5" s="5"/>
      <c r="I5" s="8">
        <f t="shared" si="0"/>
        <v>66.5</v>
      </c>
    </row>
    <row r="6" spans="1:17" x14ac:dyDescent="0.2">
      <c r="A6" s="10" t="s">
        <v>23</v>
      </c>
      <c r="B6" s="53">
        <v>30</v>
      </c>
      <c r="C6" s="53">
        <v>22.5</v>
      </c>
      <c r="D6" s="53">
        <v>10</v>
      </c>
      <c r="E6" s="53">
        <v>9</v>
      </c>
      <c r="F6" s="53">
        <v>4</v>
      </c>
      <c r="G6" s="53">
        <v>10</v>
      </c>
      <c r="H6" s="5"/>
      <c r="I6" s="8">
        <f t="shared" si="0"/>
        <v>85.5</v>
      </c>
    </row>
    <row r="7" spans="1:17" x14ac:dyDescent="0.2">
      <c r="A7" s="10" t="s">
        <v>24</v>
      </c>
      <c r="B7" s="53">
        <v>24</v>
      </c>
      <c r="C7" s="53">
        <v>15</v>
      </c>
      <c r="D7" s="53">
        <v>7</v>
      </c>
      <c r="E7" s="53">
        <v>6</v>
      </c>
      <c r="F7" s="53">
        <v>3</v>
      </c>
      <c r="G7" s="53">
        <v>6</v>
      </c>
      <c r="H7" s="5"/>
      <c r="I7" s="8">
        <f t="shared" si="0"/>
        <v>61</v>
      </c>
    </row>
    <row r="8" spans="1:17" x14ac:dyDescent="0.2">
      <c r="A8" s="10" t="s">
        <v>25</v>
      </c>
      <c r="B8" s="53">
        <v>27</v>
      </c>
      <c r="C8" s="53">
        <v>25</v>
      </c>
      <c r="D8" s="53">
        <v>8</v>
      </c>
      <c r="E8" s="53">
        <v>8</v>
      </c>
      <c r="F8" s="53">
        <v>5</v>
      </c>
      <c r="G8" s="53">
        <v>10</v>
      </c>
      <c r="H8" s="5"/>
      <c r="I8" s="8">
        <f t="shared" si="0"/>
        <v>83</v>
      </c>
    </row>
    <row r="9" spans="1:17" x14ac:dyDescent="0.2">
      <c r="A9" s="10" t="s">
        <v>26</v>
      </c>
      <c r="B9" s="53">
        <v>30</v>
      </c>
      <c r="C9" s="53">
        <v>20</v>
      </c>
      <c r="D9" s="53">
        <v>10</v>
      </c>
      <c r="E9" s="53">
        <v>8</v>
      </c>
      <c r="F9" s="53">
        <v>4</v>
      </c>
      <c r="G9" s="53">
        <v>8</v>
      </c>
      <c r="H9" s="5"/>
      <c r="I9" s="8">
        <f t="shared" si="0"/>
        <v>80</v>
      </c>
    </row>
    <row r="12" spans="1:17" x14ac:dyDescent="0.2">
      <c r="B12" s="5"/>
      <c r="C12" s="5"/>
      <c r="D12" s="5"/>
      <c r="E12" s="5"/>
      <c r="F12" s="5"/>
      <c r="G12" s="5"/>
    </row>
    <row r="13" spans="1:17" x14ac:dyDescent="0.2">
      <c r="B13" s="5"/>
      <c r="C13" s="5"/>
      <c r="D13" s="5"/>
      <c r="E13" s="5"/>
      <c r="F13" s="5"/>
      <c r="G13" s="5"/>
    </row>
    <row r="14" spans="1:17" x14ac:dyDescent="0.2">
      <c r="B14" s="5"/>
      <c r="C14" s="5"/>
      <c r="D14" s="5"/>
      <c r="E14" s="5"/>
      <c r="F14" s="5"/>
      <c r="G14" s="5"/>
    </row>
    <row r="15" spans="1:17" x14ac:dyDescent="0.2">
      <c r="B15" s="5"/>
      <c r="C15" s="5"/>
      <c r="D15" s="5"/>
      <c r="E15" s="5"/>
      <c r="F15" s="5"/>
      <c r="G15" s="5"/>
    </row>
    <row r="16" spans="1:17"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row r="48" spans="5:5" x14ac:dyDescent="0.2">
      <c r="E48" s="2" t="s">
        <v>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4"/>
  <sheetViews>
    <sheetView workbookViewId="0">
      <selection activeCell="E27" sqref="E27"/>
    </sheetView>
  </sheetViews>
  <sheetFormatPr defaultRowHeight="12.75" x14ac:dyDescent="0.2"/>
  <cols>
    <col min="1" max="1" width="28.85546875" bestFit="1" customWidth="1"/>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
      <c r="B3" s="6" t="s">
        <v>1</v>
      </c>
      <c r="C3" s="6" t="s">
        <v>2</v>
      </c>
      <c r="D3" s="6" t="s">
        <v>3</v>
      </c>
      <c r="E3" s="6" t="s">
        <v>4</v>
      </c>
      <c r="F3" s="6" t="s">
        <v>5</v>
      </c>
      <c r="G3" s="6" t="s">
        <v>6</v>
      </c>
      <c r="H3" s="6" t="s">
        <v>12</v>
      </c>
      <c r="I3" s="7" t="s">
        <v>13</v>
      </c>
      <c r="J3" s="2"/>
      <c r="K3" s="2"/>
      <c r="L3" s="2"/>
      <c r="M3" s="2"/>
      <c r="N3" s="2"/>
      <c r="O3" s="2"/>
      <c r="P3" s="2"/>
      <c r="Q3" s="2"/>
    </row>
    <row r="4" spans="1:17" x14ac:dyDescent="0.2">
      <c r="A4" s="10" t="s">
        <v>21</v>
      </c>
      <c r="B4" s="55">
        <v>21</v>
      </c>
      <c r="C4" s="55">
        <v>15</v>
      </c>
      <c r="D4" s="55">
        <v>8</v>
      </c>
      <c r="E4" s="55">
        <v>8</v>
      </c>
      <c r="F4" s="55">
        <v>4</v>
      </c>
      <c r="G4" s="55">
        <v>8</v>
      </c>
      <c r="H4" s="5"/>
      <c r="I4" s="8">
        <f t="shared" ref="I4:I9" si="0">SUM(B4:G4)</f>
        <v>64</v>
      </c>
    </row>
    <row r="5" spans="1:17" x14ac:dyDescent="0.2">
      <c r="A5" s="10" t="s">
        <v>22</v>
      </c>
      <c r="B5" s="55">
        <v>21</v>
      </c>
      <c r="C5" s="55">
        <v>17.5</v>
      </c>
      <c r="D5" s="55">
        <v>8</v>
      </c>
      <c r="E5" s="55">
        <v>5.5</v>
      </c>
      <c r="F5" s="55">
        <v>4</v>
      </c>
      <c r="G5" s="55">
        <v>5</v>
      </c>
      <c r="H5" s="5"/>
      <c r="I5" s="8">
        <f t="shared" si="0"/>
        <v>61</v>
      </c>
    </row>
    <row r="6" spans="1:17" x14ac:dyDescent="0.2">
      <c r="A6" s="10" t="s">
        <v>23</v>
      </c>
      <c r="B6" s="55">
        <v>22.5</v>
      </c>
      <c r="C6" s="55">
        <v>18.75</v>
      </c>
      <c r="D6" s="55">
        <v>8</v>
      </c>
      <c r="E6" s="55">
        <v>8</v>
      </c>
      <c r="F6" s="55">
        <v>4</v>
      </c>
      <c r="G6" s="55">
        <v>8</v>
      </c>
      <c r="H6" s="5"/>
      <c r="I6" s="8">
        <f t="shared" si="0"/>
        <v>69.25</v>
      </c>
    </row>
    <row r="7" spans="1:17" x14ac:dyDescent="0.2">
      <c r="A7" s="10" t="s">
        <v>24</v>
      </c>
      <c r="B7" s="55">
        <v>22.5</v>
      </c>
      <c r="C7" s="55">
        <v>18.75</v>
      </c>
      <c r="D7" s="55">
        <v>8</v>
      </c>
      <c r="E7" s="55">
        <v>7</v>
      </c>
      <c r="F7" s="55">
        <v>4</v>
      </c>
      <c r="G7" s="55">
        <v>6</v>
      </c>
      <c r="H7" s="5"/>
      <c r="I7" s="8">
        <f t="shared" si="0"/>
        <v>66.25</v>
      </c>
    </row>
    <row r="8" spans="1:17" x14ac:dyDescent="0.2">
      <c r="A8" s="10" t="s">
        <v>25</v>
      </c>
      <c r="B8" s="55">
        <v>21</v>
      </c>
      <c r="C8" s="55">
        <v>18.75</v>
      </c>
      <c r="D8" s="55">
        <v>8</v>
      </c>
      <c r="E8" s="55">
        <v>8</v>
      </c>
      <c r="F8" s="55">
        <v>3.75</v>
      </c>
      <c r="G8" s="55">
        <v>7.5</v>
      </c>
      <c r="H8" s="5"/>
      <c r="I8" s="8">
        <f t="shared" si="0"/>
        <v>67</v>
      </c>
    </row>
    <row r="9" spans="1:17" x14ac:dyDescent="0.2">
      <c r="A9" s="10" t="s">
        <v>26</v>
      </c>
      <c r="B9" s="55">
        <v>27</v>
      </c>
      <c r="C9" s="55">
        <v>22.5</v>
      </c>
      <c r="D9" s="55">
        <v>8</v>
      </c>
      <c r="E9" s="55">
        <v>8</v>
      </c>
      <c r="F9" s="55">
        <v>4</v>
      </c>
      <c r="G9" s="55">
        <v>8</v>
      </c>
      <c r="H9" s="5"/>
      <c r="I9" s="8">
        <f t="shared" si="0"/>
        <v>77.5</v>
      </c>
    </row>
    <row r="12" spans="1:17" x14ac:dyDescent="0.2">
      <c r="B12" s="5"/>
      <c r="C12" s="5"/>
      <c r="D12" s="5"/>
      <c r="E12" s="5"/>
      <c r="F12" s="5"/>
      <c r="G12" s="5"/>
    </row>
    <row r="13" spans="1:17" x14ac:dyDescent="0.2">
      <c r="B13" s="5"/>
      <c r="C13" s="5"/>
      <c r="D13" s="5"/>
      <c r="E13" s="5"/>
      <c r="F13" s="5"/>
      <c r="G13" s="5"/>
    </row>
    <row r="14" spans="1:17" x14ac:dyDescent="0.2">
      <c r="B14" s="5"/>
      <c r="C14" s="5"/>
      <c r="D14" s="5"/>
      <c r="E14" s="5"/>
      <c r="F14" s="5"/>
      <c r="G14" s="5"/>
    </row>
    <row r="15" spans="1:17" x14ac:dyDescent="0.2">
      <c r="B15" s="5"/>
      <c r="C15" s="5"/>
      <c r="D15" s="5"/>
      <c r="E15" s="5"/>
      <c r="F15" s="5"/>
      <c r="G15" s="5"/>
    </row>
    <row r="16" spans="1:17"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4"/>
  <sheetViews>
    <sheetView workbookViewId="0">
      <selection activeCell="B4" sqref="B4:G9"/>
    </sheetView>
  </sheetViews>
  <sheetFormatPr defaultRowHeight="12.75" x14ac:dyDescent="0.2"/>
  <cols>
    <col min="1" max="1" width="28.85546875" bestFit="1" customWidth="1"/>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
      <c r="B3" s="6" t="s">
        <v>1</v>
      </c>
      <c r="C3" s="6" t="s">
        <v>2</v>
      </c>
      <c r="D3" s="6" t="s">
        <v>3</v>
      </c>
      <c r="E3" s="6" t="s">
        <v>4</v>
      </c>
      <c r="F3" s="6" t="s">
        <v>5</v>
      </c>
      <c r="G3" s="6" t="s">
        <v>6</v>
      </c>
      <c r="H3" s="6" t="s">
        <v>12</v>
      </c>
      <c r="I3" s="7" t="s">
        <v>13</v>
      </c>
      <c r="J3" s="2"/>
      <c r="K3" s="2"/>
      <c r="L3" s="2"/>
      <c r="M3" s="2"/>
      <c r="N3" s="2"/>
      <c r="O3" s="2"/>
      <c r="P3" s="2"/>
      <c r="Q3" s="2"/>
    </row>
    <row r="4" spans="1:17" x14ac:dyDescent="0.2">
      <c r="A4" s="10" t="s">
        <v>21</v>
      </c>
      <c r="B4" s="54">
        <v>24</v>
      </c>
      <c r="C4" s="54">
        <v>20</v>
      </c>
      <c r="D4" s="54">
        <v>9</v>
      </c>
      <c r="E4" s="54">
        <v>6</v>
      </c>
      <c r="F4" s="54">
        <v>4.5999999999999996</v>
      </c>
      <c r="G4" s="54">
        <v>8.1999999999999993</v>
      </c>
      <c r="H4" s="5"/>
      <c r="I4" s="8">
        <f t="shared" ref="I4:I9" si="0">SUM(B4:G4)</f>
        <v>71.8</v>
      </c>
    </row>
    <row r="5" spans="1:17" x14ac:dyDescent="0.2">
      <c r="A5" s="10" t="s">
        <v>22</v>
      </c>
      <c r="B5" s="54">
        <v>24</v>
      </c>
      <c r="C5" s="54">
        <v>22</v>
      </c>
      <c r="D5" s="54">
        <v>8.6</v>
      </c>
      <c r="E5" s="54">
        <v>8</v>
      </c>
      <c r="F5" s="54">
        <v>4.7</v>
      </c>
      <c r="G5" s="54">
        <v>5</v>
      </c>
      <c r="H5" s="5"/>
      <c r="I5" s="8">
        <f t="shared" si="0"/>
        <v>72.3</v>
      </c>
    </row>
    <row r="6" spans="1:17" x14ac:dyDescent="0.2">
      <c r="A6" s="10" t="s">
        <v>23</v>
      </c>
      <c r="B6" s="54">
        <v>27</v>
      </c>
      <c r="C6" s="54">
        <v>24.5</v>
      </c>
      <c r="D6" s="54">
        <v>9.4</v>
      </c>
      <c r="E6" s="54">
        <v>7.8</v>
      </c>
      <c r="F6" s="54">
        <v>3.7</v>
      </c>
      <c r="G6" s="54">
        <v>6</v>
      </c>
      <c r="H6" s="5"/>
      <c r="I6" s="8">
        <f t="shared" si="0"/>
        <v>78.400000000000006</v>
      </c>
    </row>
    <row r="7" spans="1:17" x14ac:dyDescent="0.2">
      <c r="A7" s="10" t="s">
        <v>24</v>
      </c>
      <c r="B7" s="54">
        <v>28.799999999999997</v>
      </c>
      <c r="C7" s="54">
        <v>23.5</v>
      </c>
      <c r="D7" s="54">
        <v>9</v>
      </c>
      <c r="E7" s="54">
        <v>8.1999999999999993</v>
      </c>
      <c r="F7" s="54">
        <v>4.2</v>
      </c>
      <c r="G7" s="54">
        <v>8.8000000000000007</v>
      </c>
      <c r="H7" s="5"/>
      <c r="I7" s="8">
        <f t="shared" si="0"/>
        <v>82.5</v>
      </c>
    </row>
    <row r="8" spans="1:17" x14ac:dyDescent="0.2">
      <c r="A8" s="10" t="s">
        <v>25</v>
      </c>
      <c r="B8" s="54">
        <v>26.400000000000002</v>
      </c>
      <c r="C8" s="54">
        <v>22</v>
      </c>
      <c r="D8" s="54">
        <v>8.6</v>
      </c>
      <c r="E8" s="54">
        <v>9</v>
      </c>
      <c r="F8" s="54">
        <v>4.5999999999999996</v>
      </c>
      <c r="G8" s="54">
        <v>7.8</v>
      </c>
      <c r="H8" s="5"/>
      <c r="I8" s="8">
        <f t="shared" si="0"/>
        <v>78.399999999999991</v>
      </c>
    </row>
    <row r="9" spans="1:17" x14ac:dyDescent="0.2">
      <c r="A9" s="10" t="s">
        <v>26</v>
      </c>
      <c r="B9" s="54">
        <v>27.599999999999998</v>
      </c>
      <c r="C9" s="54">
        <v>20.5</v>
      </c>
      <c r="D9" s="54">
        <v>8.6</v>
      </c>
      <c r="E9" s="54">
        <v>9</v>
      </c>
      <c r="F9" s="54">
        <v>4.5999999999999996</v>
      </c>
      <c r="G9" s="54">
        <v>9.4</v>
      </c>
      <c r="H9" s="5"/>
      <c r="I9" s="8">
        <f t="shared" si="0"/>
        <v>79.699999999999989</v>
      </c>
    </row>
    <row r="12" spans="1:17" x14ac:dyDescent="0.2">
      <c r="B12" s="5"/>
      <c r="C12" s="5"/>
      <c r="D12" s="5"/>
      <c r="E12" s="5"/>
      <c r="F12" s="5"/>
      <c r="G12" s="5"/>
    </row>
    <row r="13" spans="1:17" x14ac:dyDescent="0.2">
      <c r="B13" s="5"/>
      <c r="C13" s="5"/>
      <c r="D13" s="5"/>
      <c r="E13" s="5"/>
      <c r="F13" s="5"/>
      <c r="G13" s="5"/>
    </row>
    <row r="14" spans="1:17" x14ac:dyDescent="0.2">
      <c r="B14" s="5"/>
      <c r="C14" s="5"/>
      <c r="D14" s="5"/>
      <c r="E14" s="5"/>
      <c r="F14" s="5"/>
      <c r="G14" s="5"/>
    </row>
    <row r="15" spans="1:17" x14ac:dyDescent="0.2">
      <c r="B15" s="5"/>
      <c r="C15" s="5"/>
      <c r="D15" s="5"/>
      <c r="E15" s="5"/>
      <c r="F15" s="5"/>
      <c r="G15" s="5"/>
    </row>
    <row r="16" spans="1:17"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4"/>
  <sheetViews>
    <sheetView workbookViewId="0">
      <selection activeCell="C47" sqref="C47"/>
    </sheetView>
  </sheetViews>
  <sheetFormatPr defaultRowHeight="12.75" x14ac:dyDescent="0.2"/>
  <cols>
    <col min="1" max="1" width="28.85546875" bestFit="1" customWidth="1"/>
    <col min="10" max="10" width="9.85546875" bestFit="1" customWidth="1"/>
    <col min="11" max="11" width="14.42578125" bestFit="1" customWidth="1"/>
  </cols>
  <sheetData>
    <row r="1" spans="1:17" ht="15.75" x14ac:dyDescent="0.25">
      <c r="A1" s="4" t="s">
        <v>0</v>
      </c>
      <c r="B1" s="3"/>
      <c r="C1" s="3"/>
      <c r="D1" s="3"/>
      <c r="E1" s="1"/>
      <c r="F1" s="1"/>
      <c r="G1" s="1"/>
      <c r="H1" s="1"/>
      <c r="I1" s="1"/>
    </row>
    <row r="2" spans="1:17" ht="15.75" x14ac:dyDescent="0.25">
      <c r="A2" s="1"/>
    </row>
    <row r="3" spans="1:17" x14ac:dyDescent="0.2">
      <c r="A3" s="9"/>
      <c r="B3" s="6" t="s">
        <v>1</v>
      </c>
      <c r="C3" s="6" t="s">
        <v>2</v>
      </c>
      <c r="D3" s="6" t="s">
        <v>3</v>
      </c>
      <c r="E3" s="6" t="s">
        <v>4</v>
      </c>
      <c r="F3" s="6" t="s">
        <v>5</v>
      </c>
      <c r="G3" s="6" t="s">
        <v>6</v>
      </c>
      <c r="H3" s="6" t="s">
        <v>12</v>
      </c>
      <c r="I3" s="7" t="s">
        <v>13</v>
      </c>
      <c r="J3" s="2"/>
      <c r="K3" s="2"/>
      <c r="L3" s="2"/>
      <c r="M3" s="2"/>
      <c r="N3" s="2"/>
      <c r="O3" s="2"/>
      <c r="P3" s="2"/>
      <c r="Q3" s="2"/>
    </row>
    <row r="4" spans="1:17" x14ac:dyDescent="0.2">
      <c r="A4" s="10" t="s">
        <v>21</v>
      </c>
      <c r="B4" s="52">
        <v>24</v>
      </c>
      <c r="C4" s="52">
        <v>20</v>
      </c>
      <c r="D4" s="52">
        <v>8</v>
      </c>
      <c r="E4" s="52">
        <v>8</v>
      </c>
      <c r="F4" s="52">
        <v>4</v>
      </c>
      <c r="G4" s="52">
        <v>8</v>
      </c>
      <c r="H4" s="5"/>
      <c r="I4" s="8">
        <f t="shared" ref="I4:I9" si="0">SUM(B4:G4)</f>
        <v>72</v>
      </c>
    </row>
    <row r="5" spans="1:17" x14ac:dyDescent="0.2">
      <c r="A5" s="10" t="s">
        <v>22</v>
      </c>
      <c r="B5" s="52">
        <v>24</v>
      </c>
      <c r="C5" s="52">
        <v>20</v>
      </c>
      <c r="D5" s="52">
        <v>8</v>
      </c>
      <c r="E5" s="52">
        <v>8</v>
      </c>
      <c r="F5" s="52">
        <v>4</v>
      </c>
      <c r="G5" s="52">
        <v>8</v>
      </c>
      <c r="H5" s="5"/>
      <c r="I5" s="8">
        <f t="shared" si="0"/>
        <v>72</v>
      </c>
    </row>
    <row r="6" spans="1:17" x14ac:dyDescent="0.2">
      <c r="A6" s="10" t="s">
        <v>23</v>
      </c>
      <c r="B6" s="52">
        <v>30</v>
      </c>
      <c r="C6" s="52">
        <v>25</v>
      </c>
      <c r="D6" s="52">
        <v>10</v>
      </c>
      <c r="E6" s="52">
        <v>10</v>
      </c>
      <c r="F6" s="52">
        <v>5</v>
      </c>
      <c r="G6" s="52">
        <v>10</v>
      </c>
      <c r="H6" s="5"/>
      <c r="I6" s="8">
        <f t="shared" si="0"/>
        <v>90</v>
      </c>
    </row>
    <row r="7" spans="1:17" x14ac:dyDescent="0.2">
      <c r="A7" s="10" t="s">
        <v>24</v>
      </c>
      <c r="B7" s="52">
        <v>18</v>
      </c>
      <c r="C7" s="52">
        <v>15</v>
      </c>
      <c r="D7" s="52">
        <v>8</v>
      </c>
      <c r="E7" s="52">
        <v>8</v>
      </c>
      <c r="F7" s="52">
        <v>4</v>
      </c>
      <c r="G7" s="52">
        <v>8</v>
      </c>
      <c r="H7" s="5"/>
      <c r="I7" s="8">
        <f t="shared" si="0"/>
        <v>61</v>
      </c>
    </row>
    <row r="8" spans="1:17" x14ac:dyDescent="0.2">
      <c r="A8" s="10" t="s">
        <v>25</v>
      </c>
      <c r="B8" s="52">
        <v>18</v>
      </c>
      <c r="C8" s="52">
        <v>15</v>
      </c>
      <c r="D8" s="52">
        <v>6</v>
      </c>
      <c r="E8" s="52">
        <v>6</v>
      </c>
      <c r="F8" s="52">
        <v>3</v>
      </c>
      <c r="G8" s="52">
        <v>6</v>
      </c>
      <c r="H8" s="5"/>
      <c r="I8" s="8">
        <f t="shared" si="0"/>
        <v>54</v>
      </c>
    </row>
    <row r="9" spans="1:17" x14ac:dyDescent="0.2">
      <c r="A9" s="10" t="s">
        <v>26</v>
      </c>
      <c r="B9" s="52">
        <v>18</v>
      </c>
      <c r="C9" s="52">
        <v>15</v>
      </c>
      <c r="D9" s="52">
        <v>6</v>
      </c>
      <c r="E9" s="52">
        <v>6</v>
      </c>
      <c r="F9" s="52">
        <v>3</v>
      </c>
      <c r="G9" s="52">
        <v>6</v>
      </c>
      <c r="H9" s="5"/>
      <c r="I9" s="8">
        <f t="shared" si="0"/>
        <v>54</v>
      </c>
    </row>
    <row r="12" spans="1:17" x14ac:dyDescent="0.2">
      <c r="B12" s="5"/>
      <c r="C12" s="5"/>
      <c r="D12" s="5"/>
      <c r="E12" s="5"/>
      <c r="F12" s="5"/>
      <c r="G12" s="5"/>
    </row>
    <row r="13" spans="1:17" x14ac:dyDescent="0.2">
      <c r="B13" s="5"/>
      <c r="C13" s="5"/>
      <c r="D13" s="5"/>
      <c r="E13" s="5"/>
      <c r="F13" s="5"/>
      <c r="G13" s="5"/>
    </row>
    <row r="14" spans="1:17" x14ac:dyDescent="0.2">
      <c r="B14" s="5"/>
      <c r="C14" s="5"/>
      <c r="D14" s="5"/>
      <c r="E14" s="5"/>
      <c r="F14" s="5"/>
      <c r="G14" s="5"/>
    </row>
    <row r="15" spans="1:17" x14ac:dyDescent="0.2">
      <c r="B15" s="5"/>
      <c r="C15" s="5"/>
      <c r="D15" s="5"/>
      <c r="E15" s="5"/>
      <c r="F15" s="5"/>
      <c r="G15" s="5"/>
    </row>
    <row r="16" spans="1:17"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35D9B-BF25-44D1-91EE-04DF6AC2D84E}">
  <sheetPr>
    <tabColor rgb="FF00B0F0"/>
  </sheetPr>
  <dimension ref="A1:P24"/>
  <sheetViews>
    <sheetView zoomScale="145" zoomScaleNormal="145" workbookViewId="0">
      <selection activeCell="H8" sqref="H8"/>
    </sheetView>
  </sheetViews>
  <sheetFormatPr defaultColWidth="9.140625" defaultRowHeight="12.75" x14ac:dyDescent="0.2"/>
  <cols>
    <col min="1" max="1" width="28.85546875" bestFit="1" customWidth="1"/>
    <col min="10" max="10" width="9.85546875" bestFit="1" customWidth="1"/>
  </cols>
  <sheetData>
    <row r="1" spans="1:16" ht="15.75" x14ac:dyDescent="0.25">
      <c r="A1" s="4" t="s">
        <v>0</v>
      </c>
      <c r="B1" s="3"/>
      <c r="C1" s="3"/>
      <c r="D1" s="3"/>
      <c r="E1" s="1"/>
      <c r="F1" s="1"/>
      <c r="G1" s="1"/>
      <c r="H1" s="1"/>
      <c r="I1" s="1"/>
    </row>
    <row r="2" spans="1:16" ht="15.75" x14ac:dyDescent="0.25">
      <c r="A2" s="1"/>
    </row>
    <row r="3" spans="1:16" x14ac:dyDescent="0.2">
      <c r="A3" s="9"/>
      <c r="B3" s="6" t="s">
        <v>1</v>
      </c>
      <c r="C3" s="6" t="s">
        <v>2</v>
      </c>
      <c r="D3" s="6" t="s">
        <v>3</v>
      </c>
      <c r="E3" s="6" t="s">
        <v>4</v>
      </c>
      <c r="F3" s="6" t="s">
        <v>5</v>
      </c>
      <c r="G3" s="6" t="s">
        <v>6</v>
      </c>
      <c r="H3" s="6" t="s">
        <v>12</v>
      </c>
      <c r="I3" s="7" t="s">
        <v>13</v>
      </c>
      <c r="J3" s="2"/>
      <c r="K3" s="2"/>
      <c r="L3" s="2"/>
      <c r="M3" s="2"/>
      <c r="N3" s="2"/>
      <c r="O3" s="2"/>
      <c r="P3" s="2"/>
    </row>
    <row r="4" spans="1:16" x14ac:dyDescent="0.2">
      <c r="A4" s="10" t="s">
        <v>21</v>
      </c>
      <c r="B4" s="5"/>
      <c r="C4" s="5"/>
      <c r="D4" s="5"/>
      <c r="E4" s="5"/>
      <c r="F4" s="5"/>
      <c r="G4" s="5"/>
      <c r="H4" s="61">
        <v>10</v>
      </c>
      <c r="I4" s="8">
        <f t="shared" ref="I4:I9" si="0">SUM(B4:G4)</f>
        <v>0</v>
      </c>
    </row>
    <row r="5" spans="1:16" x14ac:dyDescent="0.2">
      <c r="A5" s="10" t="s">
        <v>22</v>
      </c>
      <c r="B5" s="5"/>
      <c r="C5" s="5"/>
      <c r="D5" s="5"/>
      <c r="E5" s="5"/>
      <c r="F5" s="5"/>
      <c r="G5" s="5"/>
      <c r="H5" s="61">
        <v>10</v>
      </c>
      <c r="I5" s="8">
        <f t="shared" si="0"/>
        <v>0</v>
      </c>
    </row>
    <row r="6" spans="1:16" x14ac:dyDescent="0.2">
      <c r="A6" s="10" t="s">
        <v>23</v>
      </c>
      <c r="B6" s="5"/>
      <c r="C6" s="5"/>
      <c r="D6" s="5"/>
      <c r="E6" s="5"/>
      <c r="F6" s="5"/>
      <c r="G6" s="5"/>
      <c r="H6" s="61">
        <v>10</v>
      </c>
      <c r="I6" s="8">
        <f t="shared" si="0"/>
        <v>0</v>
      </c>
    </row>
    <row r="7" spans="1:16" x14ac:dyDescent="0.2">
      <c r="A7" s="10" t="s">
        <v>24</v>
      </c>
      <c r="B7" s="5"/>
      <c r="C7" s="5"/>
      <c r="D7" s="5"/>
      <c r="E7" s="5"/>
      <c r="F7" s="5"/>
      <c r="G7" s="5"/>
      <c r="H7" s="61">
        <v>10</v>
      </c>
      <c r="I7" s="8">
        <f t="shared" si="0"/>
        <v>0</v>
      </c>
    </row>
    <row r="8" spans="1:16" x14ac:dyDescent="0.2">
      <c r="A8" s="10" t="s">
        <v>25</v>
      </c>
      <c r="B8" s="5"/>
      <c r="C8" s="5"/>
      <c r="D8" s="5"/>
      <c r="E8" s="5"/>
      <c r="F8" s="5"/>
      <c r="G8" s="5"/>
      <c r="H8" s="61">
        <v>10</v>
      </c>
      <c r="I8" s="8">
        <f t="shared" si="0"/>
        <v>0</v>
      </c>
    </row>
    <row r="9" spans="1:16" x14ac:dyDescent="0.2">
      <c r="A9" s="10" t="s">
        <v>26</v>
      </c>
      <c r="B9" s="5"/>
      <c r="C9" s="5"/>
      <c r="D9" s="5"/>
      <c r="E9" s="5"/>
      <c r="F9" s="5"/>
      <c r="G9" s="5"/>
      <c r="H9" s="61">
        <v>10</v>
      </c>
      <c r="I9" s="8">
        <f t="shared" si="0"/>
        <v>0</v>
      </c>
    </row>
    <row r="12" spans="1:16" x14ac:dyDescent="0.2">
      <c r="B12" s="5"/>
      <c r="C12" s="5"/>
      <c r="D12" s="5"/>
      <c r="E12" s="5"/>
      <c r="F12" s="5"/>
      <c r="G12" s="5"/>
    </row>
    <row r="13" spans="1:16" x14ac:dyDescent="0.2">
      <c r="B13" s="5"/>
      <c r="C13" s="5"/>
      <c r="D13" s="5"/>
      <c r="E13" s="5"/>
      <c r="F13" s="5"/>
      <c r="G13" s="5"/>
    </row>
    <row r="14" spans="1:16" x14ac:dyDescent="0.2">
      <c r="B14" s="5"/>
      <c r="C14" s="5"/>
      <c r="D14" s="5"/>
      <c r="E14" s="5"/>
      <c r="F14" s="5"/>
      <c r="G14" s="5"/>
    </row>
    <row r="15" spans="1:16" x14ac:dyDescent="0.2">
      <c r="B15" s="5"/>
      <c r="C15" s="5"/>
      <c r="D15" s="5"/>
      <c r="E15" s="5"/>
      <c r="F15" s="5"/>
      <c r="G15" s="5"/>
    </row>
    <row r="16" spans="1:16" x14ac:dyDescent="0.2">
      <c r="B16" s="5"/>
      <c r="C16" s="5"/>
      <c r="D16" s="5"/>
      <c r="E16" s="5"/>
      <c r="F16" s="5"/>
      <c r="G16" s="5"/>
    </row>
    <row r="17" spans="2:7" x14ac:dyDescent="0.2">
      <c r="B17" s="5"/>
      <c r="C17" s="5"/>
      <c r="D17" s="5"/>
      <c r="E17" s="5"/>
      <c r="F17" s="5"/>
      <c r="G17" s="5"/>
    </row>
    <row r="18" spans="2:7" x14ac:dyDescent="0.2">
      <c r="B18" s="5"/>
      <c r="C18" s="5"/>
      <c r="D18" s="5"/>
      <c r="E18" s="5"/>
      <c r="F18" s="5"/>
      <c r="G18" s="5"/>
    </row>
    <row r="19" spans="2:7" x14ac:dyDescent="0.2">
      <c r="B19" s="5"/>
      <c r="C19" s="5"/>
      <c r="D19" s="5"/>
      <c r="E19" s="5"/>
      <c r="F19" s="5"/>
      <c r="G19" s="5"/>
    </row>
    <row r="20" spans="2:7" x14ac:dyDescent="0.2">
      <c r="B20" s="5"/>
      <c r="C20" s="5"/>
      <c r="D20" s="5"/>
      <c r="E20" s="5"/>
      <c r="F20" s="5"/>
      <c r="G20" s="5"/>
    </row>
    <row r="21" spans="2:7" x14ac:dyDescent="0.2">
      <c r="B21" s="5"/>
      <c r="C21" s="5"/>
      <c r="D21" s="5"/>
      <c r="E21" s="5"/>
      <c r="F21" s="5"/>
      <c r="G21" s="5"/>
    </row>
    <row r="22" spans="2:7" x14ac:dyDescent="0.2">
      <c r="B22" s="5"/>
      <c r="C22" s="5"/>
      <c r="D22" s="5"/>
      <c r="E22" s="5"/>
      <c r="F22" s="5"/>
      <c r="G22" s="5"/>
    </row>
    <row r="23" spans="2:7" x14ac:dyDescent="0.2">
      <c r="B23" s="5"/>
      <c r="C23" s="5"/>
      <c r="D23" s="5"/>
      <c r="E23" s="5"/>
      <c r="F23" s="5"/>
      <c r="G23" s="5"/>
    </row>
    <row r="24" spans="2:7" x14ac:dyDescent="0.2">
      <c r="B24" s="5"/>
      <c r="C24" s="5"/>
      <c r="D24" s="5"/>
      <c r="E24" s="5"/>
      <c r="F24" s="5"/>
      <c r="G24" s="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5"/>
  <sheetViews>
    <sheetView tabSelected="1" zoomScaleNormal="100" workbookViewId="0">
      <selection activeCell="H6" sqref="H6"/>
    </sheetView>
  </sheetViews>
  <sheetFormatPr defaultColWidth="9.140625" defaultRowHeight="15" x14ac:dyDescent="0.2"/>
  <cols>
    <col min="1" max="1" width="20.5703125" style="13" customWidth="1"/>
    <col min="2" max="6" width="7" style="13" bestFit="1" customWidth="1"/>
    <col min="7" max="8" width="8.7109375" style="13" customWidth="1"/>
    <col min="9" max="9" width="7.140625" style="13" customWidth="1"/>
    <col min="10" max="10" width="5.140625" style="13" customWidth="1"/>
    <col min="11" max="11" width="7.85546875" style="13" customWidth="1"/>
    <col min="12" max="12" width="5.140625" style="13" customWidth="1"/>
    <col min="13" max="17" width="8" style="13" bestFit="1" customWidth="1"/>
    <col min="18" max="18" width="8.28515625" style="13" bestFit="1" customWidth="1"/>
    <col min="19" max="19" width="4.140625" style="13" bestFit="1" customWidth="1"/>
    <col min="20" max="20" width="16.42578125" style="13" customWidth="1"/>
    <col min="21" max="16384" width="9.140625" style="13"/>
  </cols>
  <sheetData>
    <row r="1" spans="1:20" ht="15.75" x14ac:dyDescent="0.25">
      <c r="A1" s="11" t="s">
        <v>7</v>
      </c>
      <c r="B1" s="12"/>
      <c r="C1" s="11"/>
      <c r="D1" s="11"/>
      <c r="E1" s="11"/>
      <c r="F1" s="11"/>
      <c r="G1" s="11"/>
      <c r="H1" s="11"/>
      <c r="I1" s="11"/>
      <c r="J1" s="11"/>
      <c r="K1" s="11"/>
      <c r="L1" s="11"/>
      <c r="M1" s="11"/>
      <c r="N1" s="11"/>
      <c r="O1" s="11"/>
      <c r="P1" s="11"/>
      <c r="Q1" s="11"/>
      <c r="R1" s="11"/>
      <c r="S1" s="11"/>
      <c r="T1" s="11"/>
    </row>
    <row r="2" spans="1:20" ht="6" customHeight="1" x14ac:dyDescent="0.25">
      <c r="A2" s="11"/>
      <c r="B2" s="12"/>
      <c r="C2" s="11"/>
      <c r="D2" s="11"/>
      <c r="E2" s="11"/>
      <c r="F2" s="11"/>
      <c r="G2" s="11"/>
      <c r="H2" s="11"/>
      <c r="I2" s="11"/>
      <c r="J2" s="11"/>
      <c r="K2" s="11"/>
      <c r="L2" s="11"/>
      <c r="M2" s="11"/>
      <c r="N2" s="11"/>
      <c r="O2" s="11"/>
      <c r="P2" s="11"/>
      <c r="Q2" s="11"/>
      <c r="R2" s="11"/>
      <c r="S2" s="11"/>
      <c r="T2" s="11"/>
    </row>
    <row r="3" spans="1:20" ht="15.75" x14ac:dyDescent="0.25">
      <c r="A3" s="85" t="s">
        <v>20</v>
      </c>
      <c r="B3" s="85"/>
      <c r="C3" s="85"/>
      <c r="D3" s="85"/>
      <c r="E3" s="85"/>
      <c r="F3" s="85"/>
      <c r="G3" s="85"/>
      <c r="H3" s="85"/>
      <c r="I3" s="85"/>
      <c r="J3" s="14"/>
      <c r="K3" s="14"/>
      <c r="L3" s="14"/>
      <c r="M3" s="14"/>
      <c r="N3" s="14"/>
      <c r="O3" s="14"/>
      <c r="P3" s="14"/>
      <c r="Q3" s="14"/>
      <c r="R3" s="14"/>
      <c r="S3" s="14"/>
      <c r="T3" s="14"/>
    </row>
    <row r="4" spans="1:20" x14ac:dyDescent="0.2">
      <c r="A4" s="12"/>
      <c r="B4" s="12"/>
      <c r="C4" s="12"/>
      <c r="D4" s="12"/>
      <c r="E4" s="12"/>
      <c r="F4" s="12"/>
      <c r="G4" s="12"/>
      <c r="H4" s="12"/>
      <c r="I4" s="12"/>
      <c r="J4" s="12"/>
      <c r="K4" s="12"/>
      <c r="L4" s="12"/>
      <c r="M4" s="12"/>
      <c r="N4" s="12"/>
      <c r="O4" s="12"/>
      <c r="P4" s="12"/>
      <c r="Q4" s="12"/>
      <c r="R4" s="12"/>
      <c r="S4" s="12"/>
      <c r="T4" s="12"/>
    </row>
    <row r="5" spans="1:20" ht="16.5" thickBot="1" x14ac:dyDescent="0.3">
      <c r="B5" s="15" t="s">
        <v>9</v>
      </c>
      <c r="C5" s="15"/>
      <c r="D5" s="15"/>
      <c r="E5" s="15"/>
      <c r="F5" s="15"/>
      <c r="G5" s="15"/>
      <c r="H5" s="15"/>
      <c r="I5" s="15"/>
      <c r="J5" s="15"/>
      <c r="K5" s="39" t="s">
        <v>8</v>
      </c>
      <c r="L5" s="15"/>
      <c r="M5" s="86" t="s">
        <v>14</v>
      </c>
      <c r="N5" s="86"/>
      <c r="O5" s="86"/>
      <c r="P5" s="86"/>
      <c r="Q5" s="86"/>
      <c r="R5" s="86"/>
      <c r="S5" s="86"/>
      <c r="T5" s="15"/>
    </row>
    <row r="6" spans="1:20" s="18" customFormat="1" ht="135" customHeight="1" x14ac:dyDescent="0.2">
      <c r="A6" s="16"/>
      <c r="B6" s="25" t="s">
        <v>52</v>
      </c>
      <c r="C6" s="26" t="s">
        <v>53</v>
      </c>
      <c r="D6" s="26" t="s">
        <v>54</v>
      </c>
      <c r="E6" s="26" t="s">
        <v>55</v>
      </c>
      <c r="F6" s="26" t="s">
        <v>56</v>
      </c>
      <c r="G6" s="34" t="s">
        <v>15</v>
      </c>
      <c r="H6" s="33" t="s">
        <v>16</v>
      </c>
      <c r="I6" s="27" t="s">
        <v>17</v>
      </c>
      <c r="J6" s="28"/>
      <c r="K6" s="27" t="s">
        <v>18</v>
      </c>
      <c r="L6" s="28"/>
      <c r="M6" s="25" t="str">
        <f>B6</f>
        <v>Evaluator 1</v>
      </c>
      <c r="N6" s="26" t="str">
        <f>C6</f>
        <v>Evaluator 2</v>
      </c>
      <c r="O6" s="26" t="str">
        <f>D6</f>
        <v>Evaluator 3</v>
      </c>
      <c r="P6" s="26" t="str">
        <f>E6</f>
        <v>Evaluator 4</v>
      </c>
      <c r="Q6" s="29" t="str">
        <f>F6</f>
        <v>Evaluator 5</v>
      </c>
      <c r="R6" s="32" t="s">
        <v>19</v>
      </c>
      <c r="S6" s="30" t="s">
        <v>10</v>
      </c>
      <c r="T6" s="28"/>
    </row>
    <row r="7" spans="1:20" ht="16.5" customHeight="1" x14ac:dyDescent="0.2">
      <c r="A7" s="19" t="str">
        <f>'1'!A4</f>
        <v>Bartlett Cocke</v>
      </c>
      <c r="B7" s="20">
        <f>'1'!I4</f>
        <v>60.199999999999996</v>
      </c>
      <c r="C7" s="21">
        <f>'2'!I4</f>
        <v>66.5</v>
      </c>
      <c r="D7" s="21">
        <f>'3'!I4</f>
        <v>64</v>
      </c>
      <c r="E7" s="21">
        <f>'4'!I4</f>
        <v>71.8</v>
      </c>
      <c r="F7" s="21">
        <f>'5'!I4</f>
        <v>72</v>
      </c>
      <c r="G7" s="41">
        <f>AVERAGE(B7:F7)</f>
        <v>66.900000000000006</v>
      </c>
      <c r="H7" s="42">
        <f>SUM(B7:F7)</f>
        <v>334.5</v>
      </c>
      <c r="I7" s="43">
        <f t="shared" ref="I7:I12" si="0">RANK(H7,$H$7:$H$12,0)</f>
        <v>5</v>
      </c>
      <c r="J7" s="28"/>
      <c r="K7" s="44">
        <f>HUB!H4</f>
        <v>10</v>
      </c>
      <c r="L7" s="28"/>
      <c r="M7" s="20">
        <f>B7+$K$7</f>
        <v>70.199999999999989</v>
      </c>
      <c r="N7" s="21">
        <f>C7+$K$7</f>
        <v>76.5</v>
      </c>
      <c r="O7" s="21">
        <f>D7+$K$7</f>
        <v>74</v>
      </c>
      <c r="P7" s="21">
        <f>E7+$K$7</f>
        <v>81.8</v>
      </c>
      <c r="Q7" s="21">
        <f>F7+$K$7</f>
        <v>82</v>
      </c>
      <c r="R7" s="22">
        <f>SUM(M7:Q7)</f>
        <v>384.5</v>
      </c>
      <c r="S7" s="31">
        <f t="shared" ref="S7:S12" si="1">RANK(R7,$R$7:$R$12,0)</f>
        <v>5</v>
      </c>
      <c r="T7" s="17"/>
    </row>
    <row r="8" spans="1:20" ht="16.5" customHeight="1" x14ac:dyDescent="0.2">
      <c r="A8" s="19" t="str">
        <f>'1'!A5</f>
        <v>Bellows</v>
      </c>
      <c r="B8" s="20">
        <f>'1'!I5</f>
        <v>54.300000000000004</v>
      </c>
      <c r="C8" s="21">
        <f>'2'!I5</f>
        <v>66.5</v>
      </c>
      <c r="D8" s="21">
        <f>'3'!I5</f>
        <v>61</v>
      </c>
      <c r="E8" s="21">
        <f>'4'!I5</f>
        <v>72.3</v>
      </c>
      <c r="F8" s="21">
        <f>'5'!I5</f>
        <v>72</v>
      </c>
      <c r="G8" s="40">
        <f t="shared" ref="G8:G12" si="2">AVERAGE(B8:F8)</f>
        <v>65.22</v>
      </c>
      <c r="H8" s="36">
        <f t="shared" ref="H8:H12" si="3">SUM(B8:F8)</f>
        <v>326.10000000000002</v>
      </c>
      <c r="I8" s="35">
        <f t="shared" si="0"/>
        <v>6</v>
      </c>
      <c r="J8" s="37"/>
      <c r="K8" s="38">
        <f>HUB!H5</f>
        <v>10</v>
      </c>
      <c r="L8" s="28"/>
      <c r="M8" s="20">
        <f>B8+$K$8</f>
        <v>64.300000000000011</v>
      </c>
      <c r="N8" s="21">
        <f>C8+$K$8</f>
        <v>76.5</v>
      </c>
      <c r="O8" s="21">
        <f>D8+$K$8</f>
        <v>71</v>
      </c>
      <c r="P8" s="21">
        <f>E8+$K$8</f>
        <v>82.3</v>
      </c>
      <c r="Q8" s="21">
        <f>F8+$K$8</f>
        <v>82</v>
      </c>
      <c r="R8" s="22">
        <f t="shared" ref="R8:R12" si="4">SUM(M8:Q8)</f>
        <v>376.1</v>
      </c>
      <c r="S8" s="31">
        <f t="shared" si="1"/>
        <v>6</v>
      </c>
      <c r="T8" s="17"/>
    </row>
    <row r="9" spans="1:20" s="56" customFormat="1" ht="16.5" customHeight="1" x14ac:dyDescent="0.2">
      <c r="A9" s="45" t="str">
        <f>'1'!A6</f>
        <v>Harvey Cleary</v>
      </c>
      <c r="B9" s="58">
        <f>'1'!I6</f>
        <v>81.099999999999994</v>
      </c>
      <c r="C9" s="48">
        <f>'2'!I6</f>
        <v>85.5</v>
      </c>
      <c r="D9" s="48">
        <f>'3'!I6</f>
        <v>69.25</v>
      </c>
      <c r="E9" s="48">
        <f>'4'!I6</f>
        <v>78.400000000000006</v>
      </c>
      <c r="F9" s="48">
        <f>'5'!I6</f>
        <v>90</v>
      </c>
      <c r="G9" s="57">
        <f t="shared" si="2"/>
        <v>80.849999999999994</v>
      </c>
      <c r="H9" s="60">
        <f t="shared" si="3"/>
        <v>404.25</v>
      </c>
      <c r="I9" s="49">
        <f t="shared" si="0"/>
        <v>1</v>
      </c>
      <c r="J9" s="46"/>
      <c r="K9" s="59">
        <f>HUB!H6</f>
        <v>10</v>
      </c>
      <c r="L9" s="46"/>
      <c r="M9" s="58">
        <f>B9+$K$9</f>
        <v>91.1</v>
      </c>
      <c r="N9" s="48">
        <f t="shared" ref="N9:Q9" si="5">C9+$K$9</f>
        <v>95.5</v>
      </c>
      <c r="O9" s="48">
        <f t="shared" si="5"/>
        <v>79.25</v>
      </c>
      <c r="P9" s="48">
        <f t="shared" si="5"/>
        <v>88.4</v>
      </c>
      <c r="Q9" s="48">
        <f t="shared" si="5"/>
        <v>100</v>
      </c>
      <c r="R9" s="50">
        <f t="shared" si="4"/>
        <v>454.25</v>
      </c>
      <c r="S9" s="49">
        <f t="shared" si="1"/>
        <v>1</v>
      </c>
      <c r="T9" s="47"/>
    </row>
    <row r="10" spans="1:20" x14ac:dyDescent="0.2">
      <c r="A10" s="19" t="str">
        <f>'1'!A7</f>
        <v>JE Dunn</v>
      </c>
      <c r="B10" s="20">
        <f>'1'!I7</f>
        <v>69.3</v>
      </c>
      <c r="C10" s="21">
        <f>'2'!I7</f>
        <v>61</v>
      </c>
      <c r="D10" s="21">
        <f>'3'!I7</f>
        <v>66.25</v>
      </c>
      <c r="E10" s="21">
        <f>'4'!I7</f>
        <v>82.5</v>
      </c>
      <c r="F10" s="21">
        <f>'5'!I7</f>
        <v>61</v>
      </c>
      <c r="G10" s="40">
        <f t="shared" si="2"/>
        <v>68.010000000000005</v>
      </c>
      <c r="H10" s="36">
        <f t="shared" si="3"/>
        <v>340.05</v>
      </c>
      <c r="I10" s="35">
        <f t="shared" si="0"/>
        <v>4</v>
      </c>
      <c r="J10" s="37"/>
      <c r="K10" s="38">
        <f>HUB!H7</f>
        <v>10</v>
      </c>
      <c r="L10" s="28"/>
      <c r="M10" s="20">
        <f>B10+$K$10</f>
        <v>79.3</v>
      </c>
      <c r="N10" s="21">
        <f t="shared" ref="N10:Q10" si="6">C10+$K$10</f>
        <v>71</v>
      </c>
      <c r="O10" s="21">
        <f t="shared" si="6"/>
        <v>76.25</v>
      </c>
      <c r="P10" s="21">
        <f t="shared" si="6"/>
        <v>92.5</v>
      </c>
      <c r="Q10" s="21">
        <f t="shared" si="6"/>
        <v>71</v>
      </c>
      <c r="R10" s="22">
        <f t="shared" si="4"/>
        <v>390.05</v>
      </c>
      <c r="S10" s="31">
        <f t="shared" si="1"/>
        <v>4</v>
      </c>
      <c r="T10" s="17"/>
    </row>
    <row r="11" spans="1:20" s="56" customFormat="1" x14ac:dyDescent="0.2">
      <c r="A11" s="45" t="str">
        <f>'1'!A8</f>
        <v>Kitchell</v>
      </c>
      <c r="B11" s="58">
        <f>'1'!I8</f>
        <v>60.1</v>
      </c>
      <c r="C11" s="48">
        <f>'2'!I8</f>
        <v>83</v>
      </c>
      <c r="D11" s="48">
        <f>'3'!I8</f>
        <v>67</v>
      </c>
      <c r="E11" s="48">
        <f>'4'!I8</f>
        <v>78.399999999999991</v>
      </c>
      <c r="F11" s="48">
        <f>'5'!I8</f>
        <v>54</v>
      </c>
      <c r="G11" s="57">
        <f t="shared" si="2"/>
        <v>68.5</v>
      </c>
      <c r="H11" s="60">
        <f t="shared" si="3"/>
        <v>342.5</v>
      </c>
      <c r="I11" s="49">
        <f t="shared" si="0"/>
        <v>3</v>
      </c>
      <c r="J11" s="46"/>
      <c r="K11" s="59">
        <f>HUB!H8</f>
        <v>10</v>
      </c>
      <c r="L11" s="46"/>
      <c r="M11" s="58">
        <f>B11+$K$11</f>
        <v>70.099999999999994</v>
      </c>
      <c r="N11" s="48">
        <f t="shared" ref="N11:Q11" si="7">C11+$K$11</f>
        <v>93</v>
      </c>
      <c r="O11" s="48">
        <f t="shared" si="7"/>
        <v>77</v>
      </c>
      <c r="P11" s="48">
        <f t="shared" si="7"/>
        <v>88.399999999999991</v>
      </c>
      <c r="Q11" s="48">
        <f t="shared" si="7"/>
        <v>64</v>
      </c>
      <c r="R11" s="50">
        <f t="shared" si="4"/>
        <v>392.5</v>
      </c>
      <c r="S11" s="49">
        <f t="shared" si="1"/>
        <v>3</v>
      </c>
      <c r="T11" s="47"/>
    </row>
    <row r="12" spans="1:20" s="56" customFormat="1" x14ac:dyDescent="0.2">
      <c r="A12" s="45" t="str">
        <f>'1'!A9</f>
        <v>Vaughn Construction</v>
      </c>
      <c r="B12" s="58">
        <f>'1'!I9</f>
        <v>79.899999999999991</v>
      </c>
      <c r="C12" s="48">
        <f>'2'!I9</f>
        <v>80</v>
      </c>
      <c r="D12" s="48">
        <f>'3'!I9</f>
        <v>77.5</v>
      </c>
      <c r="E12" s="48">
        <f>'4'!I9</f>
        <v>79.699999999999989</v>
      </c>
      <c r="F12" s="48">
        <f>'5'!I9</f>
        <v>54</v>
      </c>
      <c r="G12" s="57">
        <f t="shared" si="2"/>
        <v>74.22</v>
      </c>
      <c r="H12" s="60">
        <f t="shared" si="3"/>
        <v>371.09999999999997</v>
      </c>
      <c r="I12" s="49">
        <f t="shared" si="0"/>
        <v>2</v>
      </c>
      <c r="J12" s="46"/>
      <c r="K12" s="59">
        <f>HUB!H9</f>
        <v>10</v>
      </c>
      <c r="L12" s="46"/>
      <c r="M12" s="58">
        <f>B12+$K$12</f>
        <v>89.899999999999991</v>
      </c>
      <c r="N12" s="48">
        <f t="shared" ref="N12:Q12" si="8">C12+$K$12</f>
        <v>90</v>
      </c>
      <c r="O12" s="48">
        <f t="shared" si="8"/>
        <v>87.5</v>
      </c>
      <c r="P12" s="48">
        <f t="shared" si="8"/>
        <v>89.699999999999989</v>
      </c>
      <c r="Q12" s="48">
        <f t="shared" si="8"/>
        <v>64</v>
      </c>
      <c r="R12" s="50">
        <f t="shared" si="4"/>
        <v>421.09999999999997</v>
      </c>
      <c r="S12" s="49">
        <f t="shared" si="1"/>
        <v>2</v>
      </c>
      <c r="T12" s="47"/>
    </row>
    <row r="14" spans="1:20" x14ac:dyDescent="0.2">
      <c r="K14" s="23"/>
      <c r="L14" s="23"/>
      <c r="M14" s="24"/>
      <c r="N14" s="24"/>
      <c r="O14" s="24"/>
      <c r="P14" s="24"/>
      <c r="Q14" s="24"/>
      <c r="R14" s="24"/>
      <c r="S14" s="24"/>
      <c r="T14" s="24"/>
    </row>
    <row r="15" spans="1:20" x14ac:dyDescent="0.2">
      <c r="K15" s="23"/>
      <c r="L15" s="23"/>
      <c r="M15" s="24"/>
      <c r="N15" s="24"/>
      <c r="O15" s="24"/>
      <c r="P15" s="24"/>
      <c r="Q15" s="24"/>
      <c r="R15" s="24"/>
      <c r="S15" s="24"/>
      <c r="T15" s="24"/>
    </row>
  </sheetData>
  <mergeCells count="2">
    <mergeCell ref="A3:I3"/>
    <mergeCell ref="M5:S5"/>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BDC7F-4D06-4192-BEC9-5279B70B45FD}">
  <dimension ref="A1:V51"/>
  <sheetViews>
    <sheetView zoomScaleNormal="100" workbookViewId="0">
      <selection activeCell="E19" sqref="E19:G19"/>
    </sheetView>
  </sheetViews>
  <sheetFormatPr defaultRowHeight="12.75" x14ac:dyDescent="0.2"/>
  <cols>
    <col min="1" max="1" width="20.7109375" style="63" customWidth="1"/>
    <col min="2" max="22" width="9.5703125" style="63" customWidth="1"/>
    <col min="23" max="16384" width="9.140625" style="63"/>
  </cols>
  <sheetData>
    <row r="1" spans="1:22" ht="15.75" customHeight="1" x14ac:dyDescent="0.25">
      <c r="A1" s="113" t="s">
        <v>27</v>
      </c>
      <c r="B1" s="113"/>
      <c r="C1" s="113"/>
      <c r="D1" s="113"/>
      <c r="E1" s="113"/>
      <c r="F1" s="113"/>
      <c r="G1" s="113"/>
      <c r="H1" s="113"/>
      <c r="I1" s="113"/>
      <c r="J1" s="62"/>
    </row>
    <row r="2" spans="1:22" ht="15.75" x14ac:dyDescent="0.25">
      <c r="A2" s="114" t="s">
        <v>28</v>
      </c>
      <c r="B2" s="114"/>
      <c r="C2" s="114"/>
      <c r="D2" s="114"/>
      <c r="E2" s="114"/>
      <c r="F2" s="114"/>
      <c r="G2" s="114"/>
      <c r="H2" s="114"/>
      <c r="I2" s="114"/>
      <c r="J2" s="64"/>
    </row>
    <row r="3" spans="1:22" x14ac:dyDescent="0.2">
      <c r="A3" s="65" t="s">
        <v>29</v>
      </c>
      <c r="B3" s="115"/>
      <c r="C3" s="116"/>
      <c r="D3" s="117"/>
    </row>
    <row r="4" spans="1:22" ht="15" customHeight="1" x14ac:dyDescent="0.2">
      <c r="A4" s="65" t="s">
        <v>30</v>
      </c>
      <c r="B4" s="118" t="s">
        <v>31</v>
      </c>
      <c r="C4" s="118"/>
      <c r="D4" s="118"/>
      <c r="E4" s="66"/>
    </row>
    <row r="5" spans="1:22" ht="20.25" customHeight="1" x14ac:dyDescent="0.25">
      <c r="A5" s="119" t="s">
        <v>32</v>
      </c>
      <c r="B5" s="119"/>
      <c r="C5" s="67"/>
      <c r="D5" s="67"/>
      <c r="E5" s="67"/>
      <c r="F5" s="67"/>
      <c r="G5" s="67"/>
    </row>
    <row r="6" spans="1:22" ht="27" customHeight="1" x14ac:dyDescent="0.2">
      <c r="A6" s="68"/>
      <c r="B6" s="112" t="s">
        <v>33</v>
      </c>
      <c r="C6" s="112"/>
      <c r="D6" s="112"/>
      <c r="E6" s="112"/>
      <c r="F6" s="112"/>
      <c r="G6" s="112"/>
      <c r="H6" s="112"/>
      <c r="I6" s="112"/>
    </row>
    <row r="7" spans="1:22" ht="20.25" customHeight="1" x14ac:dyDescent="0.25">
      <c r="A7" s="111" t="s">
        <v>34</v>
      </c>
      <c r="B7" s="111"/>
      <c r="C7" s="69"/>
      <c r="D7" s="70"/>
      <c r="E7" s="70"/>
      <c r="F7" s="70"/>
      <c r="G7" s="70"/>
    </row>
    <row r="8" spans="1:22" ht="27" customHeight="1" x14ac:dyDescent="0.2">
      <c r="A8" s="68"/>
      <c r="B8" s="112" t="s">
        <v>35</v>
      </c>
      <c r="C8" s="112"/>
      <c r="D8" s="112"/>
      <c r="E8" s="112"/>
      <c r="F8" s="112"/>
      <c r="G8" s="112"/>
      <c r="H8" s="112"/>
      <c r="I8" s="112"/>
    </row>
    <row r="9" spans="1:22" ht="15" customHeight="1" x14ac:dyDescent="0.2"/>
    <row r="10" spans="1:22" ht="15" customHeight="1" x14ac:dyDescent="0.2"/>
    <row r="11" spans="1:22" ht="11.25" customHeight="1" thickBot="1" x14ac:dyDescent="0.25"/>
    <row r="12" spans="1:22" s="71" customFormat="1" ht="13.5" thickBot="1" x14ac:dyDescent="0.25">
      <c r="B12" s="102" t="s">
        <v>36</v>
      </c>
      <c r="C12" s="103"/>
      <c r="D12" s="104"/>
      <c r="E12" s="102" t="s">
        <v>37</v>
      </c>
      <c r="F12" s="103"/>
      <c r="G12" s="104"/>
      <c r="H12" s="102" t="s">
        <v>38</v>
      </c>
      <c r="I12" s="103"/>
      <c r="J12" s="104"/>
      <c r="K12" s="102" t="s">
        <v>39</v>
      </c>
      <c r="L12" s="103"/>
      <c r="M12" s="104"/>
      <c r="N12" s="102" t="s">
        <v>40</v>
      </c>
      <c r="O12" s="103"/>
      <c r="P12" s="104"/>
      <c r="Q12" s="102" t="s">
        <v>41</v>
      </c>
      <c r="R12" s="103"/>
      <c r="S12" s="104"/>
      <c r="T12" s="102" t="s">
        <v>42</v>
      </c>
      <c r="U12" s="103"/>
      <c r="V12" s="104"/>
    </row>
    <row r="13" spans="1:22" s="71" customFormat="1" ht="112.5" customHeight="1" x14ac:dyDescent="0.2">
      <c r="B13" s="105" t="s">
        <v>43</v>
      </c>
      <c r="C13" s="106"/>
      <c r="D13" s="107"/>
      <c r="E13" s="105" t="s">
        <v>44</v>
      </c>
      <c r="F13" s="106"/>
      <c r="G13" s="107"/>
      <c r="H13" s="105" t="s">
        <v>45</v>
      </c>
      <c r="I13" s="106"/>
      <c r="J13" s="107"/>
      <c r="K13" s="105" t="s">
        <v>46</v>
      </c>
      <c r="L13" s="106"/>
      <c r="M13" s="107"/>
      <c r="N13" s="105" t="s">
        <v>47</v>
      </c>
      <c r="O13" s="106"/>
      <c r="P13" s="107"/>
      <c r="Q13" s="105" t="s">
        <v>48</v>
      </c>
      <c r="R13" s="106"/>
      <c r="S13" s="107"/>
      <c r="T13" s="108" t="s">
        <v>49</v>
      </c>
      <c r="U13" s="109"/>
      <c r="V13" s="110"/>
    </row>
    <row r="14" spans="1:22" s="73" customFormat="1" ht="11.25" customHeight="1" x14ac:dyDescent="0.2">
      <c r="A14" s="72"/>
      <c r="B14" s="93" t="s">
        <v>50</v>
      </c>
      <c r="C14" s="94"/>
      <c r="D14" s="95"/>
      <c r="E14" s="93" t="s">
        <v>50</v>
      </c>
      <c r="F14" s="94"/>
      <c r="G14" s="95"/>
      <c r="H14" s="93" t="s">
        <v>50</v>
      </c>
      <c r="I14" s="94"/>
      <c r="J14" s="95"/>
      <c r="K14" s="93" t="s">
        <v>50</v>
      </c>
      <c r="L14" s="94"/>
      <c r="M14" s="95"/>
      <c r="N14" s="93" t="s">
        <v>50</v>
      </c>
      <c r="O14" s="94"/>
      <c r="P14" s="95"/>
      <c r="Q14" s="93" t="s">
        <v>50</v>
      </c>
      <c r="R14" s="94"/>
      <c r="S14" s="95"/>
      <c r="T14" s="93" t="s">
        <v>50</v>
      </c>
      <c r="U14" s="94"/>
      <c r="V14" s="95"/>
    </row>
    <row r="15" spans="1:22" s="73" customFormat="1" x14ac:dyDescent="0.2">
      <c r="A15" s="74" t="s">
        <v>21</v>
      </c>
      <c r="B15" s="96"/>
      <c r="C15" s="97"/>
      <c r="D15" s="98"/>
      <c r="E15" s="96"/>
      <c r="F15" s="97"/>
      <c r="G15" s="98"/>
      <c r="H15" s="96"/>
      <c r="I15" s="97"/>
      <c r="J15" s="98"/>
      <c r="K15" s="96"/>
      <c r="L15" s="97"/>
      <c r="M15" s="98"/>
      <c r="N15" s="96"/>
      <c r="O15" s="97"/>
      <c r="P15" s="98"/>
      <c r="Q15" s="96"/>
      <c r="R15" s="97"/>
      <c r="S15" s="98"/>
      <c r="T15" s="99"/>
      <c r="U15" s="100"/>
      <c r="V15" s="101"/>
    </row>
    <row r="16" spans="1:22" s="73" customFormat="1" x14ac:dyDescent="0.2">
      <c r="A16" s="75" t="s">
        <v>22</v>
      </c>
      <c r="B16" s="90"/>
      <c r="C16" s="91"/>
      <c r="D16" s="92"/>
      <c r="E16" s="90"/>
      <c r="F16" s="91"/>
      <c r="G16" s="92"/>
      <c r="H16" s="90"/>
      <c r="I16" s="91"/>
      <c r="J16" s="92"/>
      <c r="K16" s="90"/>
      <c r="L16" s="91"/>
      <c r="M16" s="92"/>
      <c r="N16" s="90"/>
      <c r="O16" s="91"/>
      <c r="P16" s="92"/>
      <c r="Q16" s="90"/>
      <c r="R16" s="91"/>
      <c r="S16" s="92"/>
      <c r="T16" s="87"/>
      <c r="U16" s="88"/>
      <c r="V16" s="89"/>
    </row>
    <row r="17" spans="1:22" s="73" customFormat="1" x14ac:dyDescent="0.2">
      <c r="A17" s="75" t="s">
        <v>23</v>
      </c>
      <c r="B17" s="90"/>
      <c r="C17" s="91"/>
      <c r="D17" s="92"/>
      <c r="E17" s="90"/>
      <c r="F17" s="91"/>
      <c r="G17" s="92"/>
      <c r="H17" s="90"/>
      <c r="I17" s="91"/>
      <c r="J17" s="92"/>
      <c r="K17" s="90"/>
      <c r="L17" s="91"/>
      <c r="M17" s="92"/>
      <c r="N17" s="90"/>
      <c r="O17" s="91"/>
      <c r="P17" s="92"/>
      <c r="Q17" s="90"/>
      <c r="R17" s="91"/>
      <c r="S17" s="92"/>
      <c r="T17" s="87"/>
      <c r="U17" s="88"/>
      <c r="V17" s="89"/>
    </row>
    <row r="18" spans="1:22" s="73" customFormat="1" x14ac:dyDescent="0.2">
      <c r="A18" s="75" t="s">
        <v>24</v>
      </c>
      <c r="B18" s="90"/>
      <c r="C18" s="91"/>
      <c r="D18" s="92"/>
      <c r="E18" s="90"/>
      <c r="F18" s="91"/>
      <c r="G18" s="92"/>
      <c r="H18" s="90"/>
      <c r="I18" s="91"/>
      <c r="J18" s="92"/>
      <c r="K18" s="90"/>
      <c r="L18" s="91"/>
      <c r="M18" s="92"/>
      <c r="N18" s="90"/>
      <c r="O18" s="91"/>
      <c r="P18" s="92"/>
      <c r="Q18" s="90"/>
      <c r="R18" s="91"/>
      <c r="S18" s="92"/>
      <c r="T18" s="87"/>
      <c r="U18" s="88"/>
      <c r="V18" s="89"/>
    </row>
    <row r="19" spans="1:22" s="73" customFormat="1" x14ac:dyDescent="0.2">
      <c r="A19" s="75" t="s">
        <v>25</v>
      </c>
      <c r="B19" s="90"/>
      <c r="C19" s="91"/>
      <c r="D19" s="92"/>
      <c r="E19" s="90"/>
      <c r="F19" s="91"/>
      <c r="G19" s="92"/>
      <c r="H19" s="90"/>
      <c r="I19" s="91"/>
      <c r="J19" s="92"/>
      <c r="K19" s="90"/>
      <c r="L19" s="91"/>
      <c r="M19" s="92"/>
      <c r="N19" s="90"/>
      <c r="O19" s="91"/>
      <c r="P19" s="92"/>
      <c r="Q19" s="90"/>
      <c r="R19" s="91"/>
      <c r="S19" s="92"/>
      <c r="T19" s="87"/>
      <c r="U19" s="88"/>
      <c r="V19" s="89"/>
    </row>
    <row r="20" spans="1:22" s="73" customFormat="1" x14ac:dyDescent="0.2">
      <c r="A20" s="75" t="s">
        <v>26</v>
      </c>
      <c r="B20" s="90"/>
      <c r="C20" s="91"/>
      <c r="D20" s="92"/>
      <c r="E20" s="90"/>
      <c r="F20" s="91"/>
      <c r="G20" s="92"/>
      <c r="H20" s="90"/>
      <c r="I20" s="91"/>
      <c r="J20" s="92"/>
      <c r="K20" s="90"/>
      <c r="L20" s="91"/>
      <c r="M20" s="92"/>
      <c r="N20" s="90"/>
      <c r="O20" s="91"/>
      <c r="P20" s="92"/>
      <c r="Q20" s="90"/>
      <c r="R20" s="91"/>
      <c r="S20" s="92"/>
      <c r="T20" s="87"/>
      <c r="U20" s="88"/>
      <c r="V20" s="89"/>
    </row>
    <row r="21" spans="1:22" s="77" customFormat="1" ht="7.5" customHeight="1" x14ac:dyDescent="0.2">
      <c r="A21" s="76"/>
      <c r="B21" s="76"/>
      <c r="C21" s="76"/>
      <c r="D21" s="76"/>
      <c r="E21" s="76"/>
      <c r="F21" s="76"/>
      <c r="G21" s="76"/>
      <c r="H21" s="76"/>
      <c r="I21" s="76"/>
      <c r="J21" s="76"/>
      <c r="K21" s="76"/>
      <c r="L21" s="76"/>
      <c r="M21" s="76"/>
      <c r="N21" s="76"/>
      <c r="O21" s="76"/>
      <c r="P21" s="76"/>
      <c r="Q21" s="76"/>
      <c r="R21" s="76"/>
      <c r="S21" s="76"/>
      <c r="T21" s="76"/>
      <c r="U21" s="76"/>
      <c r="V21" s="76"/>
    </row>
    <row r="22" spans="1:22" s="78" customFormat="1" ht="6.75" customHeight="1" x14ac:dyDescent="0.2"/>
    <row r="24" spans="1:22" x14ac:dyDescent="0.2">
      <c r="A24" s="79"/>
      <c r="G24" s="80"/>
      <c r="H24" s="80"/>
    </row>
    <row r="25" spans="1:22" x14ac:dyDescent="0.2">
      <c r="A25" s="81"/>
      <c r="G25" s="80"/>
      <c r="H25" s="80"/>
      <c r="I25" s="80"/>
      <c r="J25" s="80"/>
    </row>
    <row r="26" spans="1:22" ht="15" x14ac:dyDescent="0.25">
      <c r="A26" s="82"/>
      <c r="B26" s="82"/>
      <c r="C26" s="82"/>
      <c r="D26" s="83"/>
      <c r="G26" s="80"/>
      <c r="H26" s="80"/>
      <c r="I26" s="80"/>
      <c r="J26" s="80"/>
    </row>
    <row r="27" spans="1:22" ht="15" x14ac:dyDescent="0.25">
      <c r="A27" s="82"/>
      <c r="B27" s="82"/>
      <c r="C27" s="82"/>
      <c r="D27" s="83"/>
      <c r="G27" s="80"/>
      <c r="H27" s="80"/>
      <c r="I27" s="80"/>
      <c r="J27" s="80"/>
    </row>
    <row r="28" spans="1:22" ht="15" x14ac:dyDescent="0.25">
      <c r="A28" s="82"/>
      <c r="B28" s="82"/>
      <c r="C28" s="82"/>
      <c r="D28" s="83"/>
      <c r="G28" s="80"/>
      <c r="H28" s="80"/>
      <c r="I28" s="80"/>
      <c r="J28" s="80"/>
    </row>
    <row r="29" spans="1:22" ht="15" x14ac:dyDescent="0.25">
      <c r="A29" s="82"/>
      <c r="B29" s="82"/>
      <c r="C29" s="82"/>
      <c r="D29" s="83"/>
      <c r="G29" s="80"/>
      <c r="H29" s="80"/>
      <c r="I29" s="80"/>
      <c r="J29" s="80"/>
    </row>
    <row r="30" spans="1:22" ht="15" x14ac:dyDescent="0.25">
      <c r="A30" s="82"/>
      <c r="B30" s="82"/>
      <c r="C30" s="82"/>
      <c r="D30" s="83"/>
      <c r="G30" s="80"/>
      <c r="H30" s="80"/>
      <c r="I30" s="80"/>
      <c r="J30" s="80"/>
    </row>
    <row r="31" spans="1:22" ht="15" x14ac:dyDescent="0.25">
      <c r="A31" s="82"/>
      <c r="B31" s="82"/>
      <c r="C31" s="82"/>
      <c r="D31" s="83"/>
      <c r="G31" s="80"/>
      <c r="H31" s="80"/>
      <c r="I31" s="80"/>
      <c r="J31" s="80"/>
    </row>
    <row r="32" spans="1:22" x14ac:dyDescent="0.2">
      <c r="A32" s="82"/>
      <c r="B32" s="82"/>
      <c r="C32" s="82"/>
      <c r="G32" s="80"/>
      <c r="H32" s="80"/>
      <c r="I32" s="80"/>
      <c r="J32" s="80"/>
    </row>
    <row r="33" spans="9:13" x14ac:dyDescent="0.2">
      <c r="I33" s="80"/>
      <c r="J33" s="80"/>
      <c r="K33" s="80"/>
      <c r="L33" s="80"/>
    </row>
    <row r="34" spans="9:13" x14ac:dyDescent="0.2">
      <c r="I34" s="80"/>
      <c r="J34" s="80"/>
      <c r="K34" s="80"/>
      <c r="L34" s="80"/>
      <c r="M34" s="80"/>
    </row>
    <row r="35" spans="9:13" x14ac:dyDescent="0.2">
      <c r="L35" s="80"/>
      <c r="M35" s="80"/>
    </row>
    <row r="36" spans="9:13" x14ac:dyDescent="0.2">
      <c r="L36" s="80"/>
      <c r="M36" s="80"/>
    </row>
    <row r="37" spans="9:13" x14ac:dyDescent="0.2">
      <c r="L37" s="80"/>
      <c r="M37" s="80"/>
    </row>
    <row r="38" spans="9:13" x14ac:dyDescent="0.2">
      <c r="L38" s="80"/>
      <c r="M38" s="80"/>
    </row>
    <row r="51" spans="1:1" x14ac:dyDescent="0.2">
      <c r="A51" s="84" t="s">
        <v>51</v>
      </c>
    </row>
  </sheetData>
  <mergeCells count="71">
    <mergeCell ref="B6:I6"/>
    <mergeCell ref="A1:I1"/>
    <mergeCell ref="A2:I2"/>
    <mergeCell ref="B3:D3"/>
    <mergeCell ref="B4:D4"/>
    <mergeCell ref="A5:B5"/>
    <mergeCell ref="A7:B7"/>
    <mergeCell ref="B8:I8"/>
    <mergeCell ref="B12:D12"/>
    <mergeCell ref="E12:G12"/>
    <mergeCell ref="H12:J12"/>
    <mergeCell ref="N12:P12"/>
    <mergeCell ref="Q12:S12"/>
    <mergeCell ref="T12:V12"/>
    <mergeCell ref="B13:D13"/>
    <mergeCell ref="E13:G13"/>
    <mergeCell ref="H13:J13"/>
    <mergeCell ref="K13:M13"/>
    <mergeCell ref="N13:P13"/>
    <mergeCell ref="Q13:S13"/>
    <mergeCell ref="T13:V13"/>
    <mergeCell ref="K12:M12"/>
    <mergeCell ref="T14:V14"/>
    <mergeCell ref="B15:D15"/>
    <mergeCell ref="E15:G15"/>
    <mergeCell ref="H15:J15"/>
    <mergeCell ref="K15:M15"/>
    <mergeCell ref="N15:P15"/>
    <mergeCell ref="Q15:S15"/>
    <mergeCell ref="T15:V15"/>
    <mergeCell ref="B14:D14"/>
    <mergeCell ref="E14:G14"/>
    <mergeCell ref="H14:J14"/>
    <mergeCell ref="K14:M14"/>
    <mergeCell ref="N14:P14"/>
    <mergeCell ref="Q14:S14"/>
    <mergeCell ref="T16:V16"/>
    <mergeCell ref="B17:D17"/>
    <mergeCell ref="E17:G17"/>
    <mergeCell ref="H17:J17"/>
    <mergeCell ref="K17:M17"/>
    <mergeCell ref="N17:P17"/>
    <mergeCell ref="Q17:S17"/>
    <mergeCell ref="T17:V17"/>
    <mergeCell ref="B16:D16"/>
    <mergeCell ref="E16:G16"/>
    <mergeCell ref="H16:J16"/>
    <mergeCell ref="K16:M16"/>
    <mergeCell ref="N16:P16"/>
    <mergeCell ref="Q16:S16"/>
    <mergeCell ref="T18:V18"/>
    <mergeCell ref="B19:D19"/>
    <mergeCell ref="E19:G19"/>
    <mergeCell ref="H19:J19"/>
    <mergeCell ref="K19:M19"/>
    <mergeCell ref="N19:P19"/>
    <mergeCell ref="Q19:S19"/>
    <mergeCell ref="T19:V19"/>
    <mergeCell ref="B18:D18"/>
    <mergeCell ref="E18:G18"/>
    <mergeCell ref="H18:J18"/>
    <mergeCell ref="K18:M18"/>
    <mergeCell ref="N18:P18"/>
    <mergeCell ref="Q18:S18"/>
    <mergeCell ref="T20:V20"/>
    <mergeCell ref="B20:D20"/>
    <mergeCell ref="E20:G20"/>
    <mergeCell ref="H20:J20"/>
    <mergeCell ref="K20:M20"/>
    <mergeCell ref="N20:P20"/>
    <mergeCell ref="Q20:S20"/>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vt:lpstr>
      <vt:lpstr>2</vt:lpstr>
      <vt:lpstr>3</vt:lpstr>
      <vt:lpstr>4</vt:lpstr>
      <vt:lpstr>5</vt:lpstr>
      <vt:lpstr>HUB</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2025-05-06T14:40:27Z</dcterms:modified>
</cp:coreProperties>
</file>