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3_Active Procurement\FY2025\RFP-730-UofH-3048 Shared Email Inbox Platform FY25 - ROCHE\Evaluations\"/>
    </mc:Choice>
  </mc:AlternateContent>
  <xr:revisionPtr revIDLastSave="0" documentId="13_ncr:1_{09F5FA59-1EC9-4429-88F5-566A3C63DA54}" xr6:coauthVersionLast="36" xr6:coauthVersionMax="47" xr10:uidLastSave="{00000000-0000-0000-0000-000000000000}"/>
  <bookViews>
    <workbookView xWindow="-120" yWindow="-120" windowWidth="29040" windowHeight="15840" activeTab="3" xr2:uid="{00000000-000D-0000-FFFF-FFFF00000000}"/>
  </bookViews>
  <sheets>
    <sheet name="1" sheetId="2" r:id="rId1"/>
    <sheet name="2" sheetId="3" r:id="rId2"/>
    <sheet name="3" sheetId="5" r:id="rId3"/>
    <sheet name="Summary" sheetId="1" r:id="rId4"/>
    <sheet name="Evaluation" sheetId="6" r:id="rId5"/>
  </sheets>
  <calcPr calcId="191029"/>
</workbook>
</file>

<file path=xl/calcChain.xml><?xml version="1.0" encoding="utf-8"?>
<calcChain xmlns="http://schemas.openxmlformats.org/spreadsheetml/2006/main">
  <c r="C8" i="1" l="1"/>
  <c r="C9" i="1"/>
  <c r="C7" i="1"/>
  <c r="K6" i="5"/>
  <c r="D9" i="1" s="1"/>
  <c r="K5" i="5"/>
  <c r="D8" i="1" s="1"/>
  <c r="K4" i="5"/>
  <c r="D7" i="1" s="1"/>
  <c r="K6" i="3"/>
  <c r="K5" i="3"/>
  <c r="K4" i="3"/>
  <c r="K5" i="2"/>
  <c r="B8" i="1" s="1"/>
  <c r="K6" i="2"/>
  <c r="B9" i="1" s="1"/>
  <c r="K4" i="2"/>
  <c r="H8" i="1" l="1"/>
  <c r="H9" i="1"/>
  <c r="H7" i="1"/>
  <c r="I7" i="1" l="1"/>
  <c r="I9" i="1"/>
  <c r="I8" i="1"/>
  <c r="J8" i="1" l="1"/>
  <c r="J9" i="1"/>
  <c r="J7" i="1"/>
  <c r="B7" i="1"/>
  <c r="E7" i="1" l="1"/>
  <c r="L7" i="1" s="1"/>
  <c r="E9" i="1"/>
  <c r="L9" i="1" s="1"/>
  <c r="E8" i="1"/>
  <c r="L8" i="1" s="1"/>
  <c r="M8" i="1" l="1"/>
  <c r="M9" i="1"/>
  <c r="M7" i="1"/>
  <c r="F8" i="1"/>
  <c r="F9"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<sst xmlns="http://schemas.openxmlformats.org/spreadsheetml/2006/main" count="92" uniqueCount="51">
  <si>
    <t xml:space="preserve">RESPONDENT SUMMARY </t>
  </si>
  <si>
    <t>Total Score</t>
  </si>
  <si>
    <t>Evaluator 1</t>
  </si>
  <si>
    <t>Evaluator 2</t>
  </si>
  <si>
    <t>Evaluator 3</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</si>
  <si>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</si>
  <si>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</si>
  <si>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</si>
  <si>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</si>
  <si>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</si>
  <si>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</si>
  <si>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</si>
  <si>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</si>
  <si>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</si>
  <si>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</si>
  <si>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</si>
  <si>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</si>
  <si>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</si>
  <si>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</si>
  <si>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</si>
  <si>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</si>
  <si>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 xml:space="preserve"> </t>
  </si>
  <si>
    <t xml:space="preserve">RFP-730-UofH-3048 Shared Email Inbox Platform FY25 </t>
  </si>
  <si>
    <t>Blue Parrot Software LLC</t>
  </si>
  <si>
    <t>Carahsoft Technology</t>
  </si>
  <si>
    <t>SATRDE</t>
  </si>
  <si>
    <t>Criteria 5</t>
  </si>
  <si>
    <t>Criteria 6</t>
  </si>
  <si>
    <t>Criteria 7</t>
  </si>
  <si>
    <t>`</t>
  </si>
  <si>
    <t>Points (1-5)</t>
  </si>
  <si>
    <t>Criteria 7 Security and Compliance: Ensures adherence to data protection standards and includes features like encryption, access control, and audit logs.</t>
  </si>
  <si>
    <t>Criteria 6 Support and Training Services: Evaluates the quality and availability of onboarding, documentation, and ongoing support.</t>
  </si>
  <si>
    <t>Criteria 5 Vendor Experience with higher education: Considers relevant experience with higher education institutions, especially in service departments.</t>
  </si>
  <si>
    <t>Criteria 4 Scalability and Performance: Reviews the platform’s ability to grow with the university’s needs and maintain performance under this load.</t>
  </si>
  <si>
    <t>Criteria 3 Integration Capabilities: Measure compatibility with existing university systems (e.g., CRMS, phone system, chat tools).</t>
  </si>
  <si>
    <t>Criteria 2 Functionality and Ease of Use: Assesses how intuitive and efficient the platform is for daily use, including user interface, workflow, and accessibility.</t>
  </si>
  <si>
    <t xml:space="preserve"> Criteria 7</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</si>
  <si>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</si>
  <si>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</si>
  <si>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</si>
  <si>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</si>
  <si>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</si>
  <si>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</si>
  <si>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</si>
  <si>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</si>
  <si>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insructions</t>
  </si>
  <si>
    <t>Evaluation Due Date</t>
  </si>
  <si>
    <t>Evaluator Name</t>
  </si>
  <si>
    <t xml:space="preserve">University of Houston Evaluation Matrix </t>
  </si>
  <si>
    <r>
      <rPr>
        <sz val="8"/>
        <rFont val="Arial"/>
        <family val="2"/>
      </rPr>
      <t xml:space="preserve">Criteria 1 Cost: Evaluates total cost of ownership, including licensing, setup, support, and scalability.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</si>
</sst>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b/>
      <sz val="9"/>
      <name val="Arial"/>
      <family val="2"/>
    </font>
    <font>
      <sz val="10"/>
      <color theme="1"/>
      <name val="Arial"/>
      <family val="2"/>
    </font>
    <font>
      <b/>
      <sz val="10"/>
      <color rgb="FF000000"/>
      <name val="Arial"/>
      <family val="2"/>
    </font>
    <font>
      <b/>
      <sz val="10"/>
      <color rgb="FFFF0000"/>
      <name val="Arial"/>
      <family val="2"/>
    </font>
    <font>
      <b/>
      <sz val="8"/>
      <name val="Arial"/>
      <family val="2"/>
    </font>
    <font>
      <b/>
      <sz val="10"/>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4">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4" fontId="12" fillId="25" borderId="12"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1" fillId="25" borderId="11" xfId="0" applyFont="1" applyFill="1" applyBorder="1" applyAlignment="1">
      <alignment horizontal="left"/>
    </xf>
    <xf numFmtId="0" fontId="11" fillId="25" borderId="12" xfId="0" applyFont="1" applyFill="1" applyBorder="1" applyAlignment="1">
      <alignment horizontal="left"/>
    </xf>
    <xf numFmtId="0" fontId="34" fillId="0" borderId="0" xfId="0" applyFont="1" applyAlignment="1"/>
    <xf numFmtId="0" fontId="43" fillId="0" borderId="0" xfId="0" applyFont="1" applyAlignment="1"/>
    <xf numFmtId="0" fontId="11" fillId="26" borderId="12" xfId="0" applyFont="1" applyFill="1" applyBorder="1" applyAlignment="1">
      <alignment horizontal="left"/>
    </xf>
    <xf numFmtId="4" fontId="12"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33" fillId="26" borderId="15" xfId="0" applyFont="1" applyFill="1" applyBorder="1" applyAlignment="1">
      <alignment horizontal="right"/>
    </xf>
    <xf numFmtId="0" fontId="12" fillId="26" borderId="0" xfId="0" applyFont="1" applyFill="1"/>
    <xf numFmtId="0" fontId="12" fillId="26" borderId="11" xfId="0" applyFont="1" applyFill="1" applyBorder="1" applyAlignment="1">
      <alignment horizontal="right"/>
    </xf>
    <xf numFmtId="4" fontId="12" fillId="26" borderId="12" xfId="0" applyNumberFormat="1" applyFont="1" applyFill="1" applyBorder="1"/>
    <xf numFmtId="0" fontId="35" fillId="0" borderId="10" xfId="47" applyFont="1" applyBorder="1" applyAlignment="1">
      <alignment horizontal="left"/>
    </xf>
    <xf numFmtId="0" fontId="34" fillId="0" borderId="0" xfId="0" applyFont="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13" fillId="25" borderId="0" xfId="97" applyFont="1" applyFill="1"/>
    <xf numFmtId="0" fontId="39" fillId="25" borderId="0" xfId="97" applyFont="1" applyFill="1"/>
    <xf numFmtId="0" fontId="13" fillId="25" borderId="0" xfId="97" applyFont="1" applyFill="1" applyAlignment="1">
      <alignment wrapText="1"/>
    </xf>
    <xf numFmtId="0" fontId="34" fillId="25" borderId="0" xfId="97" applyFont="1" applyFill="1"/>
    <xf numFmtId="0" fontId="45" fillId="0" borderId="0" xfId="98" applyFont="1" applyAlignment="1">
      <alignment horizontal="left"/>
    </xf>
    <xf numFmtId="0" fontId="46" fillId="25" borderId="0" xfId="97" applyFont="1" applyFill="1"/>
    <xf numFmtId="0" fontId="13" fillId="25" borderId="10" xfId="97" applyFont="1" applyFill="1" applyBorder="1"/>
    <xf numFmtId="0" fontId="13" fillId="27" borderId="16" xfId="97" applyFont="1" applyFill="1" applyBorder="1"/>
    <xf numFmtId="0" fontId="13" fillId="27" borderId="0" xfId="97" applyFont="1" applyFill="1" applyBorder="1"/>
    <xf numFmtId="0" fontId="47" fillId="25" borderId="0" xfId="97" applyFont="1" applyFill="1" applyAlignment="1">
      <alignment horizontal="center" wrapText="1"/>
    </xf>
    <xf numFmtId="0" fontId="48" fillId="28" borderId="17" xfId="97" applyFont="1" applyFill="1" applyBorder="1" applyAlignment="1" applyProtection="1">
      <alignment horizontal="center"/>
      <protection locked="0"/>
    </xf>
    <xf numFmtId="0" fontId="43" fillId="0" borderId="17" xfId="97" applyFont="1" applyFill="1" applyBorder="1" applyAlignment="1">
      <alignment wrapText="1"/>
    </xf>
    <xf numFmtId="0" fontId="47" fillId="24" borderId="18" xfId="97" applyFont="1" applyFill="1" applyBorder="1" applyAlignment="1">
      <alignment horizontal="center" wrapText="1"/>
    </xf>
    <xf numFmtId="0" fontId="47" fillId="24" borderId="16" xfId="97" applyFont="1" applyFill="1" applyBorder="1" applyAlignment="1">
      <alignment horizontal="center" wrapText="1"/>
    </xf>
    <xf numFmtId="0" fontId="47" fillId="24" borderId="19" xfId="97" applyFont="1" applyFill="1" applyBorder="1" applyAlignment="1">
      <alignment horizontal="center" wrapText="1"/>
    </xf>
    <xf numFmtId="0" fontId="47" fillId="25" borderId="0" xfId="97" applyFont="1" applyFill="1" applyAlignment="1">
      <alignment wrapText="1"/>
    </xf>
    <xf numFmtId="0" fontId="13" fillId="25" borderId="0" xfId="97" applyFont="1" applyFill="1" applyAlignment="1">
      <alignment horizontal="center"/>
    </xf>
    <xf numFmtId="0" fontId="39" fillId="25" borderId="20" xfId="97" applyFont="1" applyFill="1" applyBorder="1" applyAlignment="1">
      <alignment horizontal="left" vertical="top" wrapText="1"/>
    </xf>
    <xf numFmtId="0" fontId="39" fillId="25" borderId="21" xfId="97" applyFont="1" applyFill="1" applyBorder="1" applyAlignment="1">
      <alignment horizontal="left" vertical="top" wrapText="1"/>
    </xf>
    <xf numFmtId="0" fontId="39" fillId="25" borderId="22" xfId="97" applyFont="1" applyFill="1" applyBorder="1" applyAlignment="1">
      <alignment horizontal="left" vertical="top" wrapText="1"/>
    </xf>
    <xf numFmtId="0" fontId="49" fillId="25" borderId="22" xfId="97" applyFont="1" applyFill="1" applyBorder="1" applyAlignment="1">
      <alignment horizontal="left" vertical="top" wrapText="1"/>
    </xf>
    <xf numFmtId="0" fontId="48" fillId="29" borderId="20" xfId="97" applyFont="1" applyFill="1" applyBorder="1" applyAlignment="1">
      <alignment horizontal="left"/>
    </xf>
    <xf numFmtId="0" fontId="48" fillId="29" borderId="21" xfId="97" applyFont="1" applyFill="1" applyBorder="1" applyAlignment="1">
      <alignment horizontal="left"/>
    </xf>
    <xf numFmtId="0" fontId="48" fillId="29" borderId="22" xfId="97" applyFont="1" applyFill="1" applyBorder="1" applyAlignment="1">
      <alignment horizontal="left"/>
    </xf>
    <xf numFmtId="0" fontId="50" fillId="25" borderId="0" xfId="99" applyFill="1"/>
    <xf numFmtId="0" fontId="34" fillId="25" borderId="0" xfId="97" applyFont="1" applyFill="1" applyAlignment="1">
      <alignment horizontal="left" wrapText="1"/>
    </xf>
    <xf numFmtId="0" fontId="13" fillId="28" borderId="23" xfId="97" applyFont="1" applyFill="1" applyBorder="1" applyAlignment="1" applyProtection="1">
      <alignment horizontal="center" wrapText="1"/>
      <protection locked="0"/>
    </xf>
    <xf numFmtId="0" fontId="13" fillId="25" borderId="0" xfId="97" applyFont="1" applyFill="1" applyAlignment="1"/>
    <xf numFmtId="0" fontId="51" fillId="25" borderId="0" xfId="99" applyFont="1" applyFill="1" applyAlignment="1">
      <alignment wrapText="1"/>
    </xf>
    <xf numFmtId="0" fontId="51" fillId="25" borderId="0" xfId="99" applyFont="1" applyFill="1" applyAlignment="1">
      <alignment horizontal="left" wrapText="1"/>
    </xf>
    <xf numFmtId="0" fontId="44" fillId="25" borderId="0" xfId="98" applyFont="1" applyFill="1" applyBorder="1" applyAlignment="1"/>
    <xf numFmtId="164" fontId="44" fillId="0" borderId="0" xfId="98" applyNumberFormat="1" applyFont="1" applyFill="1" applyBorder="1" applyAlignment="1">
      <alignment horizontal="center"/>
    </xf>
    <xf numFmtId="0" fontId="52" fillId="25" borderId="0" xfId="98" applyFont="1" applyFill="1" applyBorder="1" applyAlignment="1">
      <alignment horizontal="left"/>
    </xf>
    <xf numFmtId="0" fontId="13" fillId="28" borderId="0" xfId="98" applyFont="1" applyFill="1" applyBorder="1" applyAlignment="1" applyProtection="1">
      <alignment horizontal="center"/>
      <protection locked="0"/>
    </xf>
    <xf numFmtId="0" fontId="12" fillId="25" borderId="0" xfId="97" applyFont="1" applyFill="1"/>
    <xf numFmtId="0" fontId="11" fillId="0" borderId="0" xfId="97" applyFont="1" applyFill="1" applyAlignment="1">
      <alignment horizontal="left"/>
    </xf>
    <xf numFmtId="0" fontId="11" fillId="25" borderId="0" xfId="97" applyFont="1" applyFill="1" applyAlignment="1">
      <alignment wrapText="1"/>
    </xf>
    <xf numFmtId="0" fontId="11" fillId="25"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64FB0C2E-40BC-4C3E-A1CB-A70A079BFAB1}"/>
    <cellStyle name="Normal 6" xfId="98" xr:uid="{15B20A43-14FD-43B6-B2C5-F03A5D734820}"/>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53151713-0EA0-4297-9842-3CF1DEEBC037}"/>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workbookViewId="0">
      <selection activeCell="D34" sqref="D34"/>
    </sheetView>
  </sheetViews>
  <sheetFormatPr defaultRowHeight="12.75" x14ac:dyDescent="0.2"/>
  <cols>
    <col min="1" max="2" width="9.42578125" customWidth="1"/>
    <col min="3" max="3" width="10.140625" customWidth="1"/>
    <col min="4" max="4" width="8.85546875" style="27" customWidth="1"/>
    <col min="5" max="10" width="8.85546875" customWidth="1"/>
    <col min="11" max="11" width="9.42578125" customWidth="1"/>
  </cols>
  <sheetData>
    <row r="1" spans="1:11" ht="15.75" x14ac:dyDescent="0.25">
      <c r="A1" s="9" t="s">
        <v>0</v>
      </c>
      <c r="B1" s="3"/>
      <c r="C1" s="3"/>
      <c r="D1" s="26"/>
      <c r="E1" s="1"/>
      <c r="F1" s="1"/>
      <c r="G1" s="1"/>
      <c r="H1" s="1"/>
      <c r="I1" s="1"/>
      <c r="J1" s="1"/>
      <c r="K1" s="1"/>
    </row>
    <row r="2" spans="1:11" ht="15.75" x14ac:dyDescent="0.25">
      <c r="A2" s="1"/>
    </row>
    <row r="3" spans="1:11" s="2" customFormat="1" x14ac:dyDescent="0.2">
      <c r="A3" s="42"/>
      <c r="B3" s="42"/>
      <c r="C3" s="42"/>
      <c r="D3" s="28" t="s">
        <v>5</v>
      </c>
      <c r="E3" s="6" t="s">
        <v>6</v>
      </c>
      <c r="F3" s="6" t="s">
        <v>7</v>
      </c>
      <c r="G3" s="6" t="s">
        <v>8</v>
      </c>
      <c r="H3" s="6" t="s">
        <v>26</v>
      </c>
      <c r="I3" s="6" t="s">
        <v>27</v>
      </c>
      <c r="J3" s="6" t="s">
        <v>28</v>
      </c>
      <c r="K3" s="7" t="s">
        <v>9</v>
      </c>
    </row>
    <row r="4" spans="1:11" x14ac:dyDescent="0.2">
      <c r="A4" s="34" t="s">
        <v>23</v>
      </c>
      <c r="B4" s="33"/>
      <c r="C4" s="33"/>
      <c r="D4" s="29">
        <v>6</v>
      </c>
      <c r="E4" s="4">
        <v>16</v>
      </c>
      <c r="F4" s="4">
        <v>10.199999999999999</v>
      </c>
      <c r="G4" s="5">
        <v>8</v>
      </c>
      <c r="H4" s="5">
        <v>2</v>
      </c>
      <c r="I4" s="5">
        <v>8</v>
      </c>
      <c r="J4" s="5">
        <v>4</v>
      </c>
      <c r="K4" s="8">
        <f>SUM(E4:J4)</f>
        <v>48.2</v>
      </c>
    </row>
    <row r="5" spans="1:11" x14ac:dyDescent="0.2">
      <c r="A5" s="34" t="s">
        <v>24</v>
      </c>
      <c r="B5" s="33"/>
      <c r="C5" s="33"/>
      <c r="D5" s="29">
        <v>26.400000000000002</v>
      </c>
      <c r="E5" s="4">
        <v>13.6</v>
      </c>
      <c r="F5" s="4">
        <v>10.199999999999999</v>
      </c>
      <c r="G5" s="5">
        <v>6.8</v>
      </c>
      <c r="H5" s="5">
        <v>8.8000000000000007</v>
      </c>
      <c r="I5" s="5">
        <v>6.8</v>
      </c>
      <c r="J5" s="5">
        <v>3.4</v>
      </c>
      <c r="K5" s="8">
        <f t="shared" ref="K5:K6" si="0">SUM(E5:J5)</f>
        <v>49.599999999999994</v>
      </c>
    </row>
    <row r="6" spans="1:11" x14ac:dyDescent="0.2">
      <c r="A6" s="34" t="s">
        <v>25</v>
      </c>
      <c r="B6" s="33"/>
      <c r="C6" s="33"/>
      <c r="D6" s="29">
        <v>8.3999999999999986</v>
      </c>
      <c r="E6" s="4">
        <v>17.600000000000001</v>
      </c>
      <c r="F6" s="4">
        <v>10.199999999999999</v>
      </c>
      <c r="G6" s="5">
        <v>8</v>
      </c>
      <c r="H6" s="5">
        <v>2</v>
      </c>
      <c r="I6" s="5">
        <v>8</v>
      </c>
      <c r="J6" s="5">
        <v>4</v>
      </c>
      <c r="K6" s="8">
        <f t="shared" si="0"/>
        <v>49.8</v>
      </c>
    </row>
    <row r="7" spans="1:11" x14ac:dyDescent="0.2">
      <c r="A7" s="43"/>
      <c r="B7" s="43"/>
      <c r="C7" s="43"/>
      <c r="D7" s="29"/>
      <c r="E7" s="4"/>
      <c r="F7" s="4"/>
      <c r="G7" s="5"/>
      <c r="H7" s="5"/>
      <c r="I7" s="5"/>
      <c r="J7" s="5"/>
      <c r="K7" s="8"/>
    </row>
    <row r="8" spans="1:11" x14ac:dyDescent="0.2">
      <c r="A8" s="43"/>
      <c r="B8" s="43"/>
      <c r="C8" s="43"/>
      <c r="D8" s="29"/>
      <c r="E8" s="4"/>
      <c r="F8" s="4"/>
      <c r="G8" s="5"/>
      <c r="H8" s="5"/>
      <c r="I8" s="5"/>
      <c r="J8" s="5"/>
      <c r="K8" s="8"/>
    </row>
    <row r="9" spans="1:11" x14ac:dyDescent="0.2">
      <c r="A9" s="43"/>
      <c r="B9" s="43"/>
      <c r="C9" s="43"/>
      <c r="D9" s="29"/>
      <c r="E9" s="4"/>
      <c r="F9" s="4"/>
      <c r="G9" s="5"/>
      <c r="H9" s="5"/>
      <c r="I9" s="5"/>
      <c r="J9" s="5"/>
      <c r="K9" s="8"/>
    </row>
    <row r="11" spans="1:11" ht="51" x14ac:dyDescent="0.2">
      <c r="D11" s="30" t="s">
        <v>20</v>
      </c>
    </row>
    <row r="16" spans="1:11" x14ac:dyDescent="0.2">
      <c r="F16" s="2" t="s">
        <v>29</v>
      </c>
    </row>
  </sheetData>
  <mergeCells count="4">
    <mergeCell ref="A3:C3"/>
    <mergeCell ref="A7:C7"/>
    <mergeCell ref="A8:C8"/>
    <mergeCell ref="A9:C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workbookViewId="0">
      <selection activeCell="D35" sqref="D35"/>
    </sheetView>
  </sheetViews>
  <sheetFormatPr defaultRowHeight="12.75" x14ac:dyDescent="0.2"/>
  <cols>
    <col min="1" max="2" width="9.42578125" customWidth="1"/>
    <col min="3" max="3" width="10.140625" customWidth="1"/>
    <col min="4" max="4" width="8.85546875" style="27" customWidth="1"/>
    <col min="5" max="10" width="8.85546875" customWidth="1"/>
    <col min="11" max="11" width="9.42578125" customWidth="1"/>
  </cols>
  <sheetData>
    <row r="1" spans="1:11" ht="15.75" x14ac:dyDescent="0.25">
      <c r="A1" s="9" t="s">
        <v>0</v>
      </c>
      <c r="B1" s="3"/>
      <c r="C1" s="3"/>
      <c r="D1" s="26"/>
      <c r="E1" s="1"/>
      <c r="F1" s="1"/>
      <c r="G1" s="1"/>
      <c r="H1" s="1"/>
      <c r="I1" s="1"/>
      <c r="J1" s="1"/>
      <c r="K1" s="1"/>
    </row>
    <row r="2" spans="1:11" ht="15.75" x14ac:dyDescent="0.25">
      <c r="A2" s="1"/>
    </row>
    <row r="3" spans="1:11" s="2" customFormat="1" x14ac:dyDescent="0.2">
      <c r="A3" s="42"/>
      <c r="B3" s="42"/>
      <c r="C3" s="42"/>
      <c r="D3" s="28" t="s">
        <v>5</v>
      </c>
      <c r="E3" s="6" t="s">
        <v>6</v>
      </c>
      <c r="F3" s="6" t="s">
        <v>7</v>
      </c>
      <c r="G3" s="6" t="s">
        <v>8</v>
      </c>
      <c r="H3" s="6" t="s">
        <v>26</v>
      </c>
      <c r="I3" s="6" t="s">
        <v>27</v>
      </c>
      <c r="J3" s="6" t="s">
        <v>28</v>
      </c>
      <c r="K3" s="7" t="s">
        <v>9</v>
      </c>
    </row>
    <row r="4" spans="1:11" x14ac:dyDescent="0.2">
      <c r="A4" s="34" t="s">
        <v>23</v>
      </c>
      <c r="B4" s="33"/>
      <c r="C4" s="33"/>
      <c r="D4" s="29"/>
      <c r="E4" s="4">
        <v>16</v>
      </c>
      <c r="F4" s="4">
        <v>9</v>
      </c>
      <c r="G4" s="5">
        <v>7</v>
      </c>
      <c r="H4" s="5">
        <v>0</v>
      </c>
      <c r="I4" s="5">
        <v>6</v>
      </c>
      <c r="J4" s="5">
        <v>5</v>
      </c>
      <c r="K4" s="8">
        <f>SUM(E4:J4)</f>
        <v>43</v>
      </c>
    </row>
    <row r="5" spans="1:11" x14ac:dyDescent="0.2">
      <c r="A5" s="34" t="s">
        <v>24</v>
      </c>
      <c r="B5" s="33"/>
      <c r="C5" s="33"/>
      <c r="D5" s="29"/>
      <c r="E5" s="4">
        <v>20</v>
      </c>
      <c r="F5" s="4">
        <v>12</v>
      </c>
      <c r="G5" s="5">
        <v>9</v>
      </c>
      <c r="H5" s="5">
        <v>10</v>
      </c>
      <c r="I5" s="5">
        <v>9</v>
      </c>
      <c r="J5" s="5">
        <v>5</v>
      </c>
      <c r="K5" s="8">
        <f t="shared" ref="K5:K6" si="0">SUM(E5:J5)</f>
        <v>65</v>
      </c>
    </row>
    <row r="6" spans="1:11" x14ac:dyDescent="0.2">
      <c r="A6" s="34" t="s">
        <v>25</v>
      </c>
      <c r="B6" s="33"/>
      <c r="C6" s="33"/>
      <c r="D6" s="29"/>
      <c r="E6" s="4">
        <v>18</v>
      </c>
      <c r="F6" s="4">
        <v>10.5</v>
      </c>
      <c r="G6" s="5">
        <v>7</v>
      </c>
      <c r="H6" s="5">
        <v>6</v>
      </c>
      <c r="I6" s="5">
        <v>6.8</v>
      </c>
      <c r="J6" s="5">
        <v>5</v>
      </c>
      <c r="K6" s="8">
        <f t="shared" si="0"/>
        <v>53.3</v>
      </c>
    </row>
    <row r="7" spans="1:11" x14ac:dyDescent="0.2">
      <c r="A7" s="43"/>
      <c r="B7" s="43"/>
      <c r="C7" s="43"/>
      <c r="D7" s="29"/>
      <c r="E7" s="4"/>
      <c r="F7" s="4"/>
      <c r="G7" s="5"/>
      <c r="H7" s="5"/>
      <c r="I7" s="5"/>
      <c r="J7" s="5"/>
      <c r="K7" s="8"/>
    </row>
    <row r="8" spans="1:11" x14ac:dyDescent="0.2">
      <c r="A8" s="43"/>
      <c r="B8" s="43"/>
      <c r="C8" s="43"/>
      <c r="D8" s="29"/>
      <c r="E8" s="4"/>
      <c r="F8" s="4"/>
      <c r="G8" s="5"/>
      <c r="H8" s="5"/>
      <c r="I8" s="5"/>
      <c r="J8" s="5"/>
      <c r="K8" s="8"/>
    </row>
    <row r="9" spans="1:11" x14ac:dyDescent="0.2">
      <c r="A9" s="43"/>
      <c r="B9" s="43"/>
      <c r="C9" s="43"/>
      <c r="D9" s="29"/>
      <c r="E9" s="4"/>
      <c r="F9" s="4"/>
      <c r="G9" s="5"/>
      <c r="H9" s="5"/>
      <c r="I9" s="5"/>
      <c r="J9" s="5"/>
      <c r="K9" s="8"/>
    </row>
    <row r="11" spans="1:11" ht="51" x14ac:dyDescent="0.2">
      <c r="D11" s="30" t="s">
        <v>20</v>
      </c>
    </row>
  </sheetData>
  <mergeCells count="4">
    <mergeCell ref="A8:C8"/>
    <mergeCell ref="A9:C9"/>
    <mergeCell ref="A3:C3"/>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workbookViewId="0">
      <selection activeCell="D33" sqref="D33"/>
    </sheetView>
  </sheetViews>
  <sheetFormatPr defaultRowHeight="12.75" x14ac:dyDescent="0.2"/>
  <cols>
    <col min="1" max="2" width="9.42578125" customWidth="1"/>
    <col min="3" max="3" width="10.140625" customWidth="1"/>
    <col min="4" max="4" width="8.85546875" style="27" customWidth="1"/>
    <col min="5" max="10" width="8.85546875" customWidth="1"/>
    <col min="11" max="11" width="9.42578125" customWidth="1"/>
  </cols>
  <sheetData>
    <row r="1" spans="1:11" ht="15.75" x14ac:dyDescent="0.25">
      <c r="A1" s="9" t="s">
        <v>0</v>
      </c>
      <c r="B1" s="3"/>
      <c r="C1" s="3"/>
      <c r="D1" s="26"/>
      <c r="E1" s="1"/>
      <c r="F1" s="1"/>
      <c r="G1" s="1"/>
      <c r="H1" s="1"/>
      <c r="I1" s="1"/>
      <c r="J1" s="1"/>
      <c r="K1" s="1"/>
    </row>
    <row r="2" spans="1:11" ht="15.75" x14ac:dyDescent="0.25">
      <c r="A2" s="1"/>
    </row>
    <row r="3" spans="1:11" s="2" customFormat="1" x14ac:dyDescent="0.2">
      <c r="A3" s="42"/>
      <c r="B3" s="42"/>
      <c r="C3" s="42"/>
      <c r="D3" s="28" t="s">
        <v>5</v>
      </c>
      <c r="E3" s="6" t="s">
        <v>6</v>
      </c>
      <c r="F3" s="6" t="s">
        <v>7</v>
      </c>
      <c r="G3" s="6" t="s">
        <v>8</v>
      </c>
      <c r="H3" s="6" t="s">
        <v>26</v>
      </c>
      <c r="I3" s="6" t="s">
        <v>27</v>
      </c>
      <c r="J3" s="6" t="s">
        <v>28</v>
      </c>
      <c r="K3" s="7" t="s">
        <v>9</v>
      </c>
    </row>
    <row r="4" spans="1:11" x14ac:dyDescent="0.2">
      <c r="A4" s="34" t="s">
        <v>23</v>
      </c>
      <c r="B4" s="33"/>
      <c r="C4" s="33"/>
      <c r="D4" s="29"/>
      <c r="E4" s="4">
        <v>16</v>
      </c>
      <c r="F4" s="4">
        <v>10.5</v>
      </c>
      <c r="G4" s="5">
        <v>8</v>
      </c>
      <c r="H4" s="5">
        <v>7</v>
      </c>
      <c r="I4" s="5">
        <v>8.1999999999999993</v>
      </c>
      <c r="J4" s="5">
        <v>4</v>
      </c>
      <c r="K4" s="8">
        <f>SUM(E4:J4)</f>
        <v>53.7</v>
      </c>
    </row>
    <row r="5" spans="1:11" x14ac:dyDescent="0.2">
      <c r="A5" s="34" t="s">
        <v>24</v>
      </c>
      <c r="B5" s="33"/>
      <c r="C5" s="33"/>
      <c r="D5" s="29"/>
      <c r="E5" s="4">
        <v>18</v>
      </c>
      <c r="F5" s="4">
        <v>10.5</v>
      </c>
      <c r="G5" s="5">
        <v>8.4</v>
      </c>
      <c r="H5" s="5">
        <v>8.6</v>
      </c>
      <c r="I5" s="5">
        <v>8.4</v>
      </c>
      <c r="J5" s="5">
        <v>4</v>
      </c>
      <c r="K5" s="8">
        <f t="shared" ref="K5:K6" si="0">SUM(E5:J5)</f>
        <v>57.9</v>
      </c>
    </row>
    <row r="6" spans="1:11" x14ac:dyDescent="0.2">
      <c r="A6" s="34" t="s">
        <v>25</v>
      </c>
      <c r="B6" s="33"/>
      <c r="C6" s="33"/>
      <c r="D6" s="29"/>
      <c r="E6" s="4">
        <v>13.2</v>
      </c>
      <c r="F6" s="4">
        <v>10.5</v>
      </c>
      <c r="G6" s="5">
        <v>6.6</v>
      </c>
      <c r="H6" s="5">
        <v>7</v>
      </c>
      <c r="I6" s="5">
        <v>6.6</v>
      </c>
      <c r="J6" s="5">
        <v>3.4</v>
      </c>
      <c r="K6" s="8">
        <f t="shared" si="0"/>
        <v>47.3</v>
      </c>
    </row>
    <row r="7" spans="1:11" x14ac:dyDescent="0.2">
      <c r="A7" s="43"/>
      <c r="B7" s="43"/>
      <c r="C7" s="43"/>
      <c r="D7" s="29"/>
      <c r="E7" s="4"/>
      <c r="F7" s="4"/>
      <c r="G7" s="5"/>
      <c r="H7" s="5"/>
      <c r="I7" s="5"/>
      <c r="J7" s="5"/>
      <c r="K7" s="8"/>
    </row>
    <row r="8" spans="1:11" x14ac:dyDescent="0.2">
      <c r="A8" s="43"/>
      <c r="B8" s="43"/>
      <c r="C8" s="43"/>
      <c r="D8" s="29"/>
      <c r="E8" s="4"/>
      <c r="F8" s="4"/>
      <c r="G8" s="5"/>
      <c r="H8" s="5"/>
      <c r="I8" s="5"/>
      <c r="J8" s="5"/>
      <c r="K8" s="8"/>
    </row>
    <row r="9" spans="1:11" x14ac:dyDescent="0.2">
      <c r="A9" s="43"/>
      <c r="B9" s="43"/>
      <c r="C9" s="43"/>
      <c r="D9" s="29"/>
      <c r="E9" s="4"/>
      <c r="F9" s="4"/>
      <c r="G9" s="5"/>
      <c r="H9" s="5"/>
      <c r="I9" s="5"/>
      <c r="J9" s="5"/>
      <c r="K9" s="8"/>
    </row>
    <row r="11" spans="1:11" ht="51" x14ac:dyDescent="0.2">
      <c r="D11" s="30" t="s">
        <v>20</v>
      </c>
    </row>
  </sheetData>
  <mergeCells count="4">
    <mergeCell ref="A8:C8"/>
    <mergeCell ref="A9:C9"/>
    <mergeCell ref="A3:C3"/>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tabSelected="1" workbookViewId="0">
      <selection activeCell="F13" sqref="F13"/>
    </sheetView>
  </sheetViews>
  <sheetFormatPr defaultRowHeight="15" x14ac:dyDescent="0.2"/>
  <cols>
    <col min="1" max="1" width="46.28515625" style="13" bestFit="1" customWidth="1"/>
    <col min="2" max="5" width="7.7109375" style="13" customWidth="1"/>
    <col min="6" max="7" width="7.5703125" style="13" customWidth="1"/>
    <col min="8" max="10" width="7.7109375" style="13" customWidth="1"/>
    <col min="11" max="16384" width="9.140625" style="13"/>
  </cols>
  <sheetData>
    <row r="1" spans="1:13" ht="15.75" x14ac:dyDescent="0.25">
      <c r="A1" s="10" t="s">
        <v>10</v>
      </c>
      <c r="B1" s="11"/>
      <c r="C1" s="10"/>
      <c r="D1" s="10"/>
      <c r="E1" s="10"/>
      <c r="F1" s="10"/>
      <c r="G1" s="12"/>
      <c r="H1" s="12"/>
    </row>
    <row r="2" spans="1:13" ht="6" customHeight="1" x14ac:dyDescent="0.25">
      <c r="A2" s="10"/>
      <c r="B2" s="11"/>
      <c r="C2" s="10"/>
      <c r="D2" s="10"/>
      <c r="E2" s="10"/>
      <c r="F2" s="10"/>
      <c r="G2" s="12"/>
      <c r="H2" s="12"/>
    </row>
    <row r="3" spans="1:13" ht="15.75" x14ac:dyDescent="0.25">
      <c r="A3" s="45" t="s">
        <v>22</v>
      </c>
      <c r="B3" s="45"/>
      <c r="C3" s="45"/>
      <c r="D3" s="45"/>
      <c r="E3" s="45"/>
      <c r="F3" s="45"/>
      <c r="G3" s="12"/>
      <c r="H3" s="12"/>
    </row>
    <row r="4" spans="1:13" x14ac:dyDescent="0.2">
      <c r="A4" s="11"/>
      <c r="B4" s="11"/>
      <c r="C4" s="11"/>
      <c r="D4" s="11"/>
      <c r="E4" s="11"/>
      <c r="F4" s="11"/>
    </row>
    <row r="5" spans="1:13" ht="15.75" x14ac:dyDescent="0.25">
      <c r="E5" s="44" t="s">
        <v>16</v>
      </c>
      <c r="F5" s="44"/>
      <c r="G5" s="12"/>
      <c r="H5" s="12"/>
      <c r="I5" s="44" t="s">
        <v>17</v>
      </c>
      <c r="J5" s="44"/>
      <c r="K5" s="12"/>
      <c r="L5" s="44" t="s">
        <v>18</v>
      </c>
      <c r="M5" s="44"/>
    </row>
    <row r="6" spans="1:13" s="16" customFormat="1" ht="135" customHeight="1" x14ac:dyDescent="0.2">
      <c r="A6" s="14"/>
      <c r="B6" s="15" t="s">
        <v>2</v>
      </c>
      <c r="C6" s="15" t="s">
        <v>3</v>
      </c>
      <c r="D6" s="15" t="s">
        <v>4</v>
      </c>
      <c r="E6" s="15" t="s">
        <v>11</v>
      </c>
      <c r="F6" s="23" t="s">
        <v>12</v>
      </c>
      <c r="H6" s="15" t="s">
        <v>2</v>
      </c>
      <c r="I6" s="15" t="s">
        <v>14</v>
      </c>
      <c r="J6" s="23" t="s">
        <v>13</v>
      </c>
      <c r="L6" s="15" t="s">
        <v>1</v>
      </c>
      <c r="M6" s="23" t="s">
        <v>15</v>
      </c>
    </row>
    <row r="7" spans="1:13" ht="16.5" customHeight="1" x14ac:dyDescent="0.25">
      <c r="A7" s="31" t="s">
        <v>23</v>
      </c>
      <c r="B7" s="17">
        <f>'1'!K4</f>
        <v>48.2</v>
      </c>
      <c r="C7" s="17">
        <f>'2'!K4</f>
        <v>43</v>
      </c>
      <c r="D7" s="17">
        <f>'3'!K4</f>
        <v>53.7</v>
      </c>
      <c r="E7" s="17">
        <f>AVERAGE(B7:D7)</f>
        <v>48.300000000000004</v>
      </c>
      <c r="F7" s="24">
        <f>RANK(E7,$E$7:$E$9,0)</f>
        <v>3</v>
      </c>
      <c r="H7" s="19">
        <f>'1'!D4</f>
        <v>6</v>
      </c>
      <c r="I7" s="17">
        <f>AVERAGE(H7)</f>
        <v>6</v>
      </c>
      <c r="J7" s="24">
        <f>RANK(I7,$I$7:$I$9,0)</f>
        <v>3</v>
      </c>
      <c r="L7" s="20">
        <f>E7+I7</f>
        <v>54.300000000000004</v>
      </c>
      <c r="M7" s="24">
        <f>RANK(L7,$L$7:$L$9,0)</f>
        <v>3</v>
      </c>
    </row>
    <row r="8" spans="1:13" s="39" customFormat="1" ht="16.5" customHeight="1" x14ac:dyDescent="0.25">
      <c r="A8" s="35" t="s">
        <v>24</v>
      </c>
      <c r="B8" s="36">
        <f>'1'!K5</f>
        <v>49.599999999999994</v>
      </c>
      <c r="C8" s="36">
        <f>'2'!K5</f>
        <v>65</v>
      </c>
      <c r="D8" s="36">
        <f>'3'!K5</f>
        <v>57.9</v>
      </c>
      <c r="E8" s="37">
        <f>AVERAGE(B8:D8)</f>
        <v>57.5</v>
      </c>
      <c r="F8" s="38">
        <f>RANK(E8,$E$7:$E$9,0)</f>
        <v>1</v>
      </c>
      <c r="H8" s="40">
        <f>'1'!D5</f>
        <v>26.400000000000002</v>
      </c>
      <c r="I8" s="37">
        <f t="shared" ref="I8:I9" si="0">AVERAGE(H8)</f>
        <v>26.400000000000002</v>
      </c>
      <c r="J8" s="38">
        <f>RANK(I8,$I$7:$I$9,0)</f>
        <v>1</v>
      </c>
      <c r="L8" s="41">
        <f t="shared" ref="L8:L9" si="1">E8+I8</f>
        <v>83.9</v>
      </c>
      <c r="M8" s="38">
        <f>RANK(L8,$L$7:$L$9,0)</f>
        <v>1</v>
      </c>
    </row>
    <row r="9" spans="1:13" ht="16.5" customHeight="1" x14ac:dyDescent="0.25">
      <c r="A9" s="32" t="s">
        <v>25</v>
      </c>
      <c r="B9" s="17">
        <f>'1'!K6</f>
        <v>49.8</v>
      </c>
      <c r="C9" s="17">
        <f>'2'!K6</f>
        <v>53.3</v>
      </c>
      <c r="D9" s="17">
        <f>'3'!K6</f>
        <v>47.3</v>
      </c>
      <c r="E9" s="18">
        <f>AVERAGE(B9:D9)</f>
        <v>50.133333333333326</v>
      </c>
      <c r="F9" s="25">
        <f>RANK(E9,$E$7:$E$9,0)</f>
        <v>2</v>
      </c>
      <c r="H9" s="19">
        <f>'1'!D6</f>
        <v>8.3999999999999986</v>
      </c>
      <c r="I9" s="18">
        <f t="shared" si="0"/>
        <v>8.3999999999999986</v>
      </c>
      <c r="J9" s="25">
        <f>RANK(I9,$I$7:$I$9,0)</f>
        <v>2</v>
      </c>
      <c r="L9" s="21">
        <f t="shared" si="1"/>
        <v>58.533333333333324</v>
      </c>
      <c r="M9" s="25">
        <f>RANK(L9,$L$7:$L$9,0)</f>
        <v>2</v>
      </c>
    </row>
    <row r="16" spans="1:13" x14ac:dyDescent="0.2">
      <c r="F16" s="13" t="s">
        <v>21</v>
      </c>
    </row>
    <row r="18" spans="1:4" x14ac:dyDescent="0.2">
      <c r="D18" s="13" t="s">
        <v>21</v>
      </c>
    </row>
    <row r="28" spans="1:4" x14ac:dyDescent="0.2">
      <c r="A28" s="22" t="s">
        <v>19</v>
      </c>
    </row>
    <row r="29" spans="1:4" x14ac:dyDescent="0.2">
      <c r="A29" s="22"/>
    </row>
  </sheetData>
  <mergeCells count="4">
    <mergeCell ref="L5:M5"/>
    <mergeCell ref="E5:F5"/>
    <mergeCell ref="I5:J5"/>
    <mergeCell ref="A3:F3"/>
  </mergeCells>
  <pageMargins left="0.24" right="0.3" top="1" bottom="1" header="0.5" footer="0.5"/>
  <pageSetup scale="95"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ABB6-132B-4F04-ADF7-FF41B8E334CD}">
  <dimension ref="A1:AB48"/>
  <sheetViews>
    <sheetView zoomScale="85" zoomScaleNormal="85" workbookViewId="0">
      <selection activeCell="D27" sqref="D27"/>
    </sheetView>
  </sheetViews>
  <sheetFormatPr defaultRowHeight="12.75" x14ac:dyDescent="0.2"/>
  <cols>
    <col min="1" max="1" width="21.7109375" style="46" customWidth="1"/>
    <col min="2" max="28" width="9.5703125" style="46" customWidth="1"/>
    <col min="29" max="16384" width="9.140625" style="46"/>
  </cols>
  <sheetData>
    <row r="1" spans="1:22" ht="15.75" customHeight="1" x14ac:dyDescent="0.25">
      <c r="A1" s="83" t="s">
        <v>49</v>
      </c>
      <c r="B1" s="83"/>
      <c r="C1" s="83"/>
      <c r="D1" s="83"/>
      <c r="E1" s="83"/>
      <c r="F1" s="83"/>
      <c r="G1" s="83"/>
      <c r="H1" s="83"/>
      <c r="I1" s="83"/>
      <c r="J1" s="82"/>
    </row>
    <row r="2" spans="1:22" ht="15.75" x14ac:dyDescent="0.25">
      <c r="A2" s="81" t="s">
        <v>22</v>
      </c>
      <c r="B2" s="81"/>
      <c r="C2" s="81"/>
      <c r="D2" s="81"/>
      <c r="E2" s="81"/>
      <c r="F2" s="81"/>
      <c r="G2" s="81"/>
      <c r="H2" s="81"/>
      <c r="I2" s="81"/>
      <c r="J2" s="80"/>
    </row>
    <row r="3" spans="1:22" x14ac:dyDescent="0.2">
      <c r="A3" s="78" t="s">
        <v>48</v>
      </c>
      <c r="B3" s="79"/>
      <c r="C3" s="79"/>
      <c r="D3" s="79"/>
    </row>
    <row r="4" spans="1:22" ht="15" customHeight="1" x14ac:dyDescent="0.2">
      <c r="A4" s="78" t="s">
        <v>47</v>
      </c>
      <c r="B4" s="77" t="s">
        <v>46</v>
      </c>
      <c r="C4" s="77"/>
      <c r="D4" s="77"/>
      <c r="E4" s="76"/>
    </row>
    <row r="5" spans="1:22" ht="20.25" customHeight="1" x14ac:dyDescent="0.25">
      <c r="A5" s="75" t="s">
        <v>45</v>
      </c>
      <c r="B5" s="75"/>
      <c r="C5" s="74"/>
      <c r="D5" s="74"/>
      <c r="E5" s="74"/>
      <c r="F5" s="74"/>
      <c r="G5" s="74"/>
      <c r="H5" s="73"/>
      <c r="I5" s="73"/>
    </row>
    <row r="6" spans="1:22" ht="24.75" customHeight="1" thickBot="1" x14ac:dyDescent="0.25">
      <c r="A6" s="72"/>
      <c r="B6" s="71" t="s">
        <v>44</v>
      </c>
      <c r="C6" s="71"/>
      <c r="D6" s="71"/>
      <c r="E6" s="71"/>
      <c r="F6" s="71"/>
      <c r="G6" s="71"/>
      <c r="H6" s="71"/>
      <c r="I6" s="71"/>
    </row>
    <row r="7" spans="1:22" ht="15" customHeight="1" x14ac:dyDescent="0.25">
      <c r="B7" s="70"/>
    </row>
    <row r="8" spans="1:22" ht="15" customHeight="1" x14ac:dyDescent="0.25">
      <c r="B8" s="70"/>
    </row>
    <row r="9" spans="1:22" ht="15" customHeight="1" x14ac:dyDescent="0.25">
      <c r="B9" s="70"/>
    </row>
    <row r="10" spans="1:22" ht="15" customHeight="1" x14ac:dyDescent="0.2"/>
    <row r="11" spans="1:22" ht="11.25" customHeight="1" thickBot="1" x14ac:dyDescent="0.25"/>
    <row r="12" spans="1:22" s="62" customFormat="1" ht="13.5" thickBot="1" x14ac:dyDescent="0.25">
      <c r="B12" s="69" t="s">
        <v>43</v>
      </c>
      <c r="C12" s="68"/>
      <c r="D12" s="67"/>
      <c r="E12" s="69" t="s">
        <v>42</v>
      </c>
      <c r="F12" s="68"/>
      <c r="G12" s="67"/>
      <c r="H12" s="69" t="s">
        <v>41</v>
      </c>
      <c r="I12" s="68"/>
      <c r="J12" s="67"/>
      <c r="K12" s="69" t="s">
        <v>40</v>
      </c>
      <c r="L12" s="68"/>
      <c r="M12" s="67"/>
      <c r="N12" s="69" t="s">
        <v>39</v>
      </c>
      <c r="O12" s="68"/>
      <c r="P12" s="67"/>
      <c r="Q12" s="69" t="s">
        <v>38</v>
      </c>
      <c r="R12" s="68"/>
      <c r="S12" s="67"/>
      <c r="T12" s="69" t="s">
        <v>37</v>
      </c>
      <c r="U12" s="68"/>
      <c r="V12" s="67"/>
    </row>
    <row r="13" spans="1:22" s="62" customFormat="1" ht="112.5" customHeight="1" x14ac:dyDescent="0.2">
      <c r="B13" s="66" t="s">
        <v>50</v>
      </c>
      <c r="C13" s="64"/>
      <c r="D13" s="63"/>
      <c r="E13" s="65" t="s">
        <v>36</v>
      </c>
      <c r="F13" s="64"/>
      <c r="G13" s="63"/>
      <c r="H13" s="65" t="s">
        <v>35</v>
      </c>
      <c r="I13" s="64"/>
      <c r="J13" s="63"/>
      <c r="K13" s="65" t="s">
        <v>34</v>
      </c>
      <c r="L13" s="64"/>
      <c r="M13" s="63"/>
      <c r="N13" s="65" t="s">
        <v>33</v>
      </c>
      <c r="O13" s="64"/>
      <c r="P13" s="63"/>
      <c r="Q13" s="65" t="s">
        <v>32</v>
      </c>
      <c r="R13" s="64"/>
      <c r="S13" s="63"/>
      <c r="T13" s="65" t="s">
        <v>31</v>
      </c>
      <c r="U13" s="64"/>
      <c r="V13" s="63"/>
    </row>
    <row r="14" spans="1:22" s="55" customFormat="1" ht="11.25" customHeight="1" x14ac:dyDescent="0.2">
      <c r="A14" s="61"/>
      <c r="B14" s="60" t="s">
        <v>30</v>
      </c>
      <c r="C14" s="59"/>
      <c r="D14" s="58"/>
      <c r="E14" s="60" t="s">
        <v>30</v>
      </c>
      <c r="F14" s="59"/>
      <c r="G14" s="58"/>
      <c r="H14" s="60" t="s">
        <v>30</v>
      </c>
      <c r="I14" s="59"/>
      <c r="J14" s="58"/>
      <c r="K14" s="60" t="s">
        <v>30</v>
      </c>
      <c r="L14" s="59"/>
      <c r="M14" s="58"/>
      <c r="N14" s="60" t="s">
        <v>30</v>
      </c>
      <c r="O14" s="59"/>
      <c r="P14" s="58"/>
      <c r="Q14" s="60" t="s">
        <v>30</v>
      </c>
      <c r="R14" s="59"/>
      <c r="S14" s="58"/>
      <c r="T14" s="60" t="s">
        <v>30</v>
      </c>
      <c r="U14" s="59"/>
      <c r="V14" s="58"/>
    </row>
    <row r="15" spans="1:22" s="55" customFormat="1" ht="12.75" customHeight="1" x14ac:dyDescent="0.2">
      <c r="A15" s="57" t="s">
        <v>23</v>
      </c>
      <c r="B15" s="56"/>
      <c r="C15" s="56"/>
      <c r="D15" s="56"/>
      <c r="E15" s="56"/>
      <c r="F15" s="56"/>
      <c r="G15" s="56"/>
      <c r="H15" s="56"/>
      <c r="I15" s="56"/>
      <c r="J15" s="56"/>
      <c r="K15" s="56"/>
      <c r="L15" s="56"/>
      <c r="M15" s="56"/>
      <c r="N15" s="56"/>
      <c r="O15" s="56"/>
      <c r="P15" s="56"/>
      <c r="Q15" s="56"/>
      <c r="R15" s="56"/>
      <c r="S15" s="56"/>
      <c r="T15" s="56"/>
      <c r="U15" s="56"/>
      <c r="V15" s="56"/>
    </row>
    <row r="16" spans="1:22" s="55" customFormat="1" x14ac:dyDescent="0.2">
      <c r="A16" s="57" t="s">
        <v>24</v>
      </c>
      <c r="B16" s="56"/>
      <c r="C16" s="56"/>
      <c r="D16" s="56"/>
      <c r="E16" s="56"/>
      <c r="F16" s="56"/>
      <c r="G16" s="56"/>
      <c r="H16" s="56"/>
      <c r="I16" s="56"/>
      <c r="J16" s="56"/>
      <c r="K16" s="56"/>
      <c r="L16" s="56"/>
      <c r="M16" s="56"/>
      <c r="N16" s="56"/>
      <c r="O16" s="56"/>
      <c r="P16" s="56"/>
      <c r="Q16" s="56"/>
      <c r="R16" s="56"/>
      <c r="S16" s="56"/>
      <c r="T16" s="56"/>
      <c r="U16" s="56"/>
      <c r="V16" s="56"/>
    </row>
    <row r="17" spans="1:28" s="55" customFormat="1" x14ac:dyDescent="0.2">
      <c r="A17" s="57" t="s">
        <v>25</v>
      </c>
      <c r="B17" s="56"/>
      <c r="C17" s="56"/>
      <c r="D17" s="56"/>
      <c r="E17" s="56"/>
      <c r="F17" s="56"/>
      <c r="G17" s="56"/>
      <c r="H17" s="56"/>
      <c r="I17" s="56"/>
      <c r="J17" s="56"/>
      <c r="K17" s="56"/>
      <c r="L17" s="56"/>
      <c r="M17" s="56"/>
      <c r="N17" s="56"/>
      <c r="O17" s="56"/>
      <c r="P17" s="56"/>
      <c r="Q17" s="56"/>
      <c r="R17" s="56"/>
      <c r="S17" s="56"/>
      <c r="T17" s="56"/>
      <c r="U17" s="56"/>
      <c r="V17" s="56"/>
    </row>
    <row r="18" spans="1:28" s="53" customFormat="1" x14ac:dyDescent="0.2">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s="52" customFormat="1" x14ac:dyDescent="0.2"/>
    <row r="21" spans="1:28" x14ac:dyDescent="0.2">
      <c r="A21" s="51"/>
      <c r="G21" s="48"/>
      <c r="H21" s="48"/>
    </row>
    <row r="22" spans="1:28" x14ac:dyDescent="0.2">
      <c r="A22" s="50"/>
      <c r="G22" s="48"/>
      <c r="H22" s="48"/>
      <c r="I22" s="48"/>
      <c r="J22" s="48"/>
    </row>
    <row r="23" spans="1:28" x14ac:dyDescent="0.2">
      <c r="A23" s="49"/>
    </row>
    <row r="24" spans="1:28" x14ac:dyDescent="0.2">
      <c r="A24" s="49"/>
    </row>
    <row r="25" spans="1:28" x14ac:dyDescent="0.2">
      <c r="A25" s="49"/>
      <c r="B25" s="49"/>
      <c r="C25" s="49"/>
      <c r="G25" s="48"/>
      <c r="H25" s="48"/>
      <c r="I25" s="48"/>
      <c r="J25" s="48"/>
    </row>
    <row r="26" spans="1:28" x14ac:dyDescent="0.2">
      <c r="B26" s="49"/>
      <c r="C26" s="49"/>
      <c r="G26" s="48"/>
      <c r="H26" s="48"/>
      <c r="I26" s="48"/>
      <c r="J26" s="48"/>
    </row>
    <row r="27" spans="1:28" x14ac:dyDescent="0.2">
      <c r="B27" s="49"/>
      <c r="C27" s="49"/>
      <c r="G27" s="48"/>
      <c r="H27" s="48"/>
      <c r="I27" s="48"/>
      <c r="J27" s="48"/>
    </row>
    <row r="28" spans="1:28" x14ac:dyDescent="0.2">
      <c r="A28" s="49"/>
      <c r="B28" s="49"/>
      <c r="C28" s="49"/>
      <c r="G28" s="48"/>
      <c r="H28" s="48"/>
      <c r="I28" s="48"/>
      <c r="J28" s="48"/>
    </row>
    <row r="29" spans="1:28" x14ac:dyDescent="0.2">
      <c r="B29" s="49"/>
      <c r="C29" s="49"/>
      <c r="G29" s="48"/>
      <c r="H29" s="48"/>
      <c r="I29" s="48"/>
      <c r="J29" s="48"/>
    </row>
    <row r="30" spans="1:28" x14ac:dyDescent="0.2">
      <c r="I30" s="48"/>
      <c r="J30" s="48"/>
      <c r="K30" s="48"/>
      <c r="L30" s="48"/>
    </row>
    <row r="31" spans="1:28" x14ac:dyDescent="0.2">
      <c r="I31" s="48"/>
      <c r="J31" s="48"/>
      <c r="K31" s="48"/>
      <c r="L31" s="48"/>
      <c r="M31" s="48"/>
    </row>
    <row r="32" spans="1:28" x14ac:dyDescent="0.2">
      <c r="L32" s="48"/>
      <c r="M32" s="48"/>
    </row>
    <row r="33" spans="1:13" x14ac:dyDescent="0.2">
      <c r="L33" s="48"/>
      <c r="M33" s="48"/>
    </row>
    <row r="34" spans="1:13" x14ac:dyDescent="0.2">
      <c r="L34" s="48"/>
      <c r="M34" s="48"/>
    </row>
    <row r="35" spans="1:13" x14ac:dyDescent="0.2">
      <c r="L35" s="48"/>
      <c r="M35" s="48"/>
    </row>
    <row r="48" spans="1:13" x14ac:dyDescent="0.2">
      <c r="A48" s="47"/>
    </row>
  </sheetData>
  <mergeCells count="48">
    <mergeCell ref="K15:M15"/>
    <mergeCell ref="N15:P15"/>
    <mergeCell ref="Q15:S15"/>
    <mergeCell ref="E17:G17"/>
    <mergeCell ref="H17:J17"/>
    <mergeCell ref="K17:M17"/>
    <mergeCell ref="N17:P17"/>
    <mergeCell ref="Q17:S17"/>
    <mergeCell ref="T15:V15"/>
    <mergeCell ref="T16:V16"/>
    <mergeCell ref="T17:V17"/>
    <mergeCell ref="Q14:S14"/>
    <mergeCell ref="T14:V14"/>
    <mergeCell ref="N16:P16"/>
    <mergeCell ref="Q16:S16"/>
    <mergeCell ref="Q12:S12"/>
    <mergeCell ref="T12:V12"/>
    <mergeCell ref="N13:P13"/>
    <mergeCell ref="Q13:S13"/>
    <mergeCell ref="T13:V13"/>
    <mergeCell ref="N12:P12"/>
    <mergeCell ref="N14:P14"/>
    <mergeCell ref="B15:D15"/>
    <mergeCell ref="B16:D16"/>
    <mergeCell ref="B17:D17"/>
    <mergeCell ref="K14:M14"/>
    <mergeCell ref="E16:G16"/>
    <mergeCell ref="H16:J16"/>
    <mergeCell ref="K16:M16"/>
    <mergeCell ref="E15:G15"/>
    <mergeCell ref="H15:J15"/>
    <mergeCell ref="K12:M12"/>
    <mergeCell ref="B13:D13"/>
    <mergeCell ref="E13:G13"/>
    <mergeCell ref="H13:J13"/>
    <mergeCell ref="K13:M13"/>
    <mergeCell ref="B12:D12"/>
    <mergeCell ref="E12:G12"/>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vt:lpstr>
      <vt:lpstr>2</vt:lpstr>
      <vt:lpstr>3</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2025-07-17T14:51:09Z</dcterms:modified>
</cp:coreProperties>
</file>